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/>
  </bookViews>
  <sheets>
    <sheet name="Arquitectura (2)" sheetId="4" r:id="rId1"/>
  </sheets>
  <calcPr calcId="125725"/>
</workbook>
</file>

<file path=xl/calcChain.xml><?xml version="1.0" encoding="utf-8"?>
<calcChain xmlns="http://schemas.openxmlformats.org/spreadsheetml/2006/main">
  <c r="R86" i="4"/>
  <c r="R85"/>
  <c r="R84"/>
  <c r="S83"/>
  <c r="R83"/>
  <c r="R82"/>
  <c r="R81"/>
  <c r="S80"/>
  <c r="R80"/>
  <c r="R79"/>
  <c r="S78"/>
  <c r="R78"/>
  <c r="R77"/>
  <c r="R70"/>
  <c r="R69"/>
  <c r="R68"/>
  <c r="R67"/>
  <c r="R66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X36"/>
  <c r="R36"/>
  <c r="O36"/>
  <c r="L36"/>
  <c r="I36"/>
  <c r="F36"/>
  <c r="X35"/>
  <c r="R35"/>
  <c r="O35"/>
  <c r="L35"/>
  <c r="I35"/>
  <c r="F35"/>
  <c r="X34"/>
  <c r="R34"/>
  <c r="O34"/>
  <c r="L34"/>
  <c r="I34"/>
  <c r="F34"/>
  <c r="X33"/>
  <c r="R33"/>
  <c r="O33"/>
  <c r="L33"/>
  <c r="I33"/>
  <c r="F33"/>
  <c r="X32"/>
  <c r="R32"/>
  <c r="O32"/>
  <c r="L32"/>
  <c r="I32"/>
  <c r="F32"/>
  <c r="X31"/>
  <c r="R31"/>
  <c r="O31"/>
  <c r="L31"/>
  <c r="I31"/>
  <c r="F31"/>
  <c r="X30"/>
  <c r="R30"/>
  <c r="O30"/>
  <c r="L30"/>
  <c r="I30"/>
  <c r="F30"/>
  <c r="X29"/>
  <c r="R29"/>
  <c r="O29"/>
  <c r="L29"/>
  <c r="I29"/>
  <c r="F29"/>
  <c r="X28"/>
  <c r="R28"/>
  <c r="O28"/>
  <c r="L28"/>
  <c r="I28"/>
  <c r="F28"/>
  <c r="X27"/>
  <c r="R27"/>
  <c r="O27"/>
  <c r="L27"/>
  <c r="I27"/>
  <c r="F27"/>
  <c r="X26"/>
  <c r="U26"/>
  <c r="R26"/>
  <c r="O26"/>
  <c r="L26"/>
  <c r="I26"/>
  <c r="F26"/>
  <c r="Y26" s="1"/>
  <c r="X25"/>
  <c r="U25"/>
  <c r="R25"/>
  <c r="O25"/>
  <c r="L25"/>
  <c r="I25"/>
  <c r="F25"/>
  <c r="X24"/>
  <c r="R24"/>
  <c r="O24"/>
  <c r="L24"/>
  <c r="I24"/>
  <c r="F24"/>
  <c r="X23"/>
  <c r="R23"/>
  <c r="O23"/>
  <c r="L23"/>
  <c r="I23"/>
  <c r="F23"/>
  <c r="X22"/>
  <c r="R22"/>
  <c r="O22"/>
  <c r="L22"/>
  <c r="I22"/>
  <c r="F22"/>
  <c r="X21"/>
  <c r="R21"/>
  <c r="O21"/>
  <c r="L21"/>
  <c r="I21"/>
  <c r="F21"/>
  <c r="U20"/>
  <c r="U19"/>
  <c r="X18"/>
  <c r="U18"/>
  <c r="R18"/>
  <c r="O18"/>
  <c r="L18"/>
  <c r="I18"/>
  <c r="F18"/>
  <c r="O17"/>
  <c r="X16"/>
  <c r="U16"/>
  <c r="R16"/>
  <c r="O16"/>
  <c r="L16"/>
  <c r="I16"/>
  <c r="X15"/>
  <c r="X17" s="1"/>
  <c r="U15"/>
  <c r="U17" s="1"/>
  <c r="R15"/>
  <c r="R17" s="1"/>
  <c r="O15"/>
  <c r="L15"/>
  <c r="L17" s="1"/>
  <c r="I15"/>
  <c r="I17" s="1"/>
  <c r="F15"/>
</calcChain>
</file>

<file path=xl/sharedStrings.xml><?xml version="1.0" encoding="utf-8"?>
<sst xmlns="http://schemas.openxmlformats.org/spreadsheetml/2006/main" count="251" uniqueCount="105">
  <si>
    <t>VENTANAS</t>
  </si>
  <si>
    <t>BLOQUE A</t>
  </si>
  <si>
    <t>BLOQUE B</t>
  </si>
  <si>
    <t>BLOQUE C</t>
  </si>
  <si>
    <t>ARAE COMUN</t>
  </si>
  <si>
    <t>U</t>
  </si>
  <si>
    <t>PISOS</t>
  </si>
  <si>
    <t>VANO</t>
  </si>
  <si>
    <t>V1</t>
  </si>
  <si>
    <t>DORM</t>
  </si>
  <si>
    <t>V2</t>
  </si>
  <si>
    <t xml:space="preserve"> SH.</t>
  </si>
  <si>
    <t>V3</t>
  </si>
  <si>
    <t>D. SERV.</t>
  </si>
  <si>
    <t>V4</t>
  </si>
  <si>
    <t>LAV</t>
  </si>
  <si>
    <t>V5</t>
  </si>
  <si>
    <t>V6</t>
  </si>
  <si>
    <t>V7</t>
  </si>
  <si>
    <t>LAV.</t>
  </si>
  <si>
    <t>V8</t>
  </si>
  <si>
    <t>SALA</t>
  </si>
  <si>
    <t>V8'</t>
  </si>
  <si>
    <t>V10</t>
  </si>
  <si>
    <t>CISTERNA</t>
  </si>
  <si>
    <t>V11</t>
  </si>
  <si>
    <t>SUM</t>
  </si>
  <si>
    <t>V12</t>
  </si>
  <si>
    <t>CTO MAQ.</t>
  </si>
  <si>
    <t>V13</t>
  </si>
  <si>
    <t>V14</t>
  </si>
  <si>
    <t>V15</t>
  </si>
  <si>
    <t>V16</t>
  </si>
  <si>
    <t>VEST. VENT</t>
  </si>
  <si>
    <t>V17</t>
  </si>
  <si>
    <t>LAVANDERIA</t>
  </si>
  <si>
    <t>ANCHO</t>
  </si>
  <si>
    <t>ALTURA</t>
  </si>
  <si>
    <t>ALFEIZAR</t>
  </si>
  <si>
    <t>TIPO</t>
  </si>
  <si>
    <t>MATERIAL</t>
  </si>
  <si>
    <t>MODELO</t>
  </si>
  <si>
    <t>UBICACIÓN</t>
  </si>
  <si>
    <t>VANOS</t>
  </si>
  <si>
    <t>A. COMUN</t>
  </si>
  <si>
    <t>FIJO/CORRE</t>
  </si>
  <si>
    <t>VIDRIO</t>
  </si>
  <si>
    <t>VITROVEN</t>
  </si>
  <si>
    <t>SH</t>
  </si>
  <si>
    <t>D SERV</t>
  </si>
  <si>
    <t>CORREDIZA</t>
  </si>
  <si>
    <t>LAV BA</t>
  </si>
  <si>
    <t>LAV BA/BB</t>
  </si>
  <si>
    <t>PIVOTANTE</t>
  </si>
  <si>
    <t>SH / A. COMUNES</t>
  </si>
  <si>
    <t>LAV BC</t>
  </si>
  <si>
    <t>V9</t>
  </si>
  <si>
    <t>-</t>
  </si>
  <si>
    <t>BLOCK VIDRIO</t>
  </si>
  <si>
    <t>0,20x0,20</t>
  </si>
  <si>
    <t>FIJO</t>
  </si>
  <si>
    <t>SH A.COMUN</t>
  </si>
  <si>
    <t>ASCENSOR</t>
  </si>
  <si>
    <t>DUCTO BASURA</t>
  </si>
  <si>
    <t>VEST VENT</t>
  </si>
  <si>
    <t>VEST VENT BA</t>
  </si>
  <si>
    <t>PATIO BC</t>
  </si>
  <si>
    <t>MAMPARAS</t>
  </si>
  <si>
    <t>M1</t>
  </si>
  <si>
    <t>M2</t>
  </si>
  <si>
    <t>BATIENTE/FIJO</t>
  </si>
  <si>
    <t>M3</t>
  </si>
  <si>
    <t>M4 (P-P)</t>
  </si>
  <si>
    <t>ENTRADAS</t>
  </si>
  <si>
    <t>M5</t>
  </si>
  <si>
    <t>PUERTAS</t>
  </si>
  <si>
    <t>DINTEL</t>
  </si>
  <si>
    <t>P1</t>
  </si>
  <si>
    <t>BATIENTE</t>
  </si>
  <si>
    <t>MADERA</t>
  </si>
  <si>
    <t>PRINCP</t>
  </si>
  <si>
    <t>P2</t>
  </si>
  <si>
    <t xml:space="preserve">DORM </t>
  </si>
  <si>
    <t>P2`</t>
  </si>
  <si>
    <t>MAD/VIDRIO</t>
  </si>
  <si>
    <t>COCINA</t>
  </si>
  <si>
    <t>P3</t>
  </si>
  <si>
    <t>SH/DUC BAS</t>
  </si>
  <si>
    <t>P4</t>
  </si>
  <si>
    <t>ESCALERAS</t>
  </si>
  <si>
    <t>P4`</t>
  </si>
  <si>
    <t>CORTA FUEGO</t>
  </si>
  <si>
    <t>P5</t>
  </si>
  <si>
    <t>DORM/SH SERV</t>
  </si>
  <si>
    <t>P5`</t>
  </si>
  <si>
    <t>SH PRINCP</t>
  </si>
  <si>
    <t>P6</t>
  </si>
  <si>
    <t>METAL</t>
  </si>
  <si>
    <t>ENTRADA PRINCP</t>
  </si>
  <si>
    <t>P7</t>
  </si>
  <si>
    <t>DUCT. BASU BC</t>
  </si>
  <si>
    <t>SE MUESTRA EJEMPLO DE CUADRO DE VANOS</t>
  </si>
  <si>
    <t>ADECUENLO A SU PROYECTO</t>
  </si>
  <si>
    <t>ATENTAMENTE</t>
  </si>
  <si>
    <t>ING OSCAR VASQUEZ BUSTAMANTE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</si>
</sst>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2"/>
      <color indexed="2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0"/>
      <color indexed="10"/>
      <name val="Arial"/>
      <family val="2"/>
    </font>
    <font>
      <b/>
      <sz val="11"/>
      <color indexed="8"/>
      <name val="Calibri"/>
    </font>
    <font>
      <sz val="11"/>
      <color indexed="10"/>
      <name val="Arial"/>
    </font>
    <font>
      <sz val="11"/>
      <color indexed="8"/>
      <name val="Calibri"/>
    </font>
    <font>
      <sz val="10"/>
      <color indexed="10"/>
      <name val="Arial"/>
    </font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color indexed="8"/>
      <name val="Calibri"/>
      <family val="2"/>
    </font>
    <font>
      <sz val="10"/>
      <color indexed="48"/>
      <name val="Arial"/>
    </font>
    <font>
      <sz val="10"/>
      <color indexed="12"/>
      <name val="Arial"/>
    </font>
    <font>
      <sz val="10"/>
      <color indexed="52"/>
      <name val="Arial"/>
    </font>
    <font>
      <sz val="10"/>
      <color indexed="57"/>
      <name val="Arial"/>
    </font>
    <font>
      <sz val="10"/>
      <color indexed="50"/>
      <name val="Arial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1" xfId="0" applyBorder="1" applyAlignment="1"/>
    <xf numFmtId="0" fontId="0" fillId="0" borderId="2" xfId="0" applyBorder="1" applyAlignment="1"/>
    <xf numFmtId="0" fontId="0" fillId="0" borderId="0" xfId="0" applyBorder="1"/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vertical="center"/>
    </xf>
    <xf numFmtId="0" fontId="0" fillId="0" borderId="13" xfId="0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vertical="center"/>
    </xf>
    <xf numFmtId="0" fontId="0" fillId="0" borderId="19" xfId="0" applyFill="1" applyBorder="1" applyAlignment="1">
      <alignment horizontal="center"/>
    </xf>
    <xf numFmtId="0" fontId="0" fillId="0" borderId="19" xfId="0" applyBorder="1"/>
    <xf numFmtId="0" fontId="5" fillId="0" borderId="19" xfId="0" applyFont="1" applyFill="1" applyBorder="1" applyAlignment="1">
      <alignment horizont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vertical="center"/>
    </xf>
    <xf numFmtId="0" fontId="0" fillId="0" borderId="23" xfId="0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0" fillId="0" borderId="23" xfId="0" applyBorder="1"/>
    <xf numFmtId="0" fontId="5" fillId="0" borderId="23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5" fillId="0" borderId="24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5" fillId="0" borderId="13" xfId="0" applyFont="1" applyBorder="1"/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25" xfId="0" applyFont="1" applyBorder="1" applyAlignment="1">
      <alignment horizontal="center"/>
    </xf>
    <xf numFmtId="0" fontId="0" fillId="0" borderId="17" xfId="0" applyBorder="1" applyAlignment="1">
      <alignment vertical="center"/>
    </xf>
    <xf numFmtId="0" fontId="0" fillId="0" borderId="26" xfId="0" applyBorder="1" applyAlignment="1">
      <alignment vertical="center"/>
    </xf>
    <xf numFmtId="0" fontId="5" fillId="0" borderId="26" xfId="0" applyFont="1" applyFill="1" applyBorder="1" applyAlignment="1">
      <alignment horizontal="center"/>
    </xf>
    <xf numFmtId="0" fontId="0" fillId="0" borderId="26" xfId="0" applyBorder="1"/>
    <xf numFmtId="0" fontId="5" fillId="0" borderId="26" xfId="0" applyFont="1" applyBorder="1"/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6" fillId="0" borderId="28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5" fillId="0" borderId="31" xfId="0" applyFont="1" applyFill="1" applyBorder="1" applyAlignment="1">
      <alignment horizontal="center"/>
    </xf>
    <xf numFmtId="0" fontId="0" fillId="0" borderId="31" xfId="0" applyBorder="1"/>
    <xf numFmtId="0" fontId="5" fillId="0" borderId="31" xfId="0" applyFont="1" applyBorder="1"/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5" fillId="0" borderId="35" xfId="0" applyFont="1" applyFill="1" applyBorder="1" applyAlignment="1">
      <alignment horizontal="center"/>
    </xf>
    <xf numFmtId="0" fontId="0" fillId="0" borderId="35" xfId="0" applyBorder="1"/>
    <xf numFmtId="0" fontId="0" fillId="0" borderId="35" xfId="0" applyFill="1" applyBorder="1" applyAlignment="1">
      <alignment horizontal="center"/>
    </xf>
    <xf numFmtId="0" fontId="0" fillId="0" borderId="36" xfId="0" applyBorder="1" applyAlignment="1">
      <alignment vertical="center"/>
    </xf>
    <xf numFmtId="0" fontId="0" fillId="0" borderId="34" xfId="0" applyBorder="1"/>
    <xf numFmtId="0" fontId="7" fillId="0" borderId="35" xfId="0" applyFont="1" applyBorder="1"/>
    <xf numFmtId="0" fontId="5" fillId="0" borderId="35" xfId="0" applyFont="1" applyBorder="1"/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6" xfId="0" applyBorder="1"/>
    <xf numFmtId="0" fontId="0" fillId="0" borderId="38" xfId="0" applyBorder="1"/>
    <xf numFmtId="0" fontId="0" fillId="0" borderId="39" xfId="0" applyBorder="1"/>
    <xf numFmtId="0" fontId="0" fillId="0" borderId="39" xfId="0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0" fillId="0" borderId="39" xfId="0" applyBorder="1" applyAlignment="1">
      <alignment vertical="center"/>
    </xf>
    <xf numFmtId="0" fontId="9" fillId="0" borderId="40" xfId="0" applyFont="1" applyBorder="1" applyAlignment="1">
      <alignment horizontal="center"/>
    </xf>
    <xf numFmtId="0" fontId="0" fillId="0" borderId="18" xfId="0" applyBorder="1"/>
    <xf numFmtId="0" fontId="0" fillId="0" borderId="40" xfId="0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5" fillId="0" borderId="19" xfId="0" applyFont="1" applyBorder="1" applyAlignment="1">
      <alignment vertical="center"/>
    </xf>
    <xf numFmtId="0" fontId="0" fillId="0" borderId="37" xfId="0" applyBorder="1"/>
    <xf numFmtId="0" fontId="0" fillId="0" borderId="3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41" xfId="0" applyFont="1" applyFill="1" applyBorder="1" applyAlignment="1">
      <alignment horizontal="center" wrapText="1"/>
    </xf>
    <xf numFmtId="0" fontId="4" fillId="3" borderId="41" xfId="0" applyFont="1" applyFill="1" applyBorder="1" applyAlignment="1">
      <alignment horizontal="center" wrapText="1"/>
    </xf>
    <xf numFmtId="0" fontId="4" fillId="4" borderId="41" xfId="0" applyFont="1" applyFill="1" applyBorder="1" applyAlignment="1">
      <alignment horizontal="center" wrapText="1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12" fillId="0" borderId="0" xfId="0" applyFont="1" applyAlignment="1">
      <alignment vertical="center"/>
    </xf>
    <xf numFmtId="0" fontId="0" fillId="0" borderId="19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12" fillId="0" borderId="0" xfId="0" applyFont="1" applyAlignment="1">
      <alignment horizontal="left" vertical="center" indent="1"/>
    </xf>
    <xf numFmtId="0" fontId="8" fillId="0" borderId="19" xfId="0" applyFont="1" applyBorder="1" applyAlignment="1">
      <alignment horizontal="center"/>
    </xf>
    <xf numFmtId="2" fontId="8" fillId="0" borderId="19" xfId="0" applyNumberFormat="1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8" fillId="0" borderId="49" xfId="0" applyFont="1" applyFill="1" applyBorder="1" applyAlignment="1">
      <alignment horizontal="center"/>
    </xf>
    <xf numFmtId="0" fontId="8" fillId="0" borderId="48" xfId="0" applyFont="1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0" fillId="5" borderId="48" xfId="0" applyFill="1" applyBorder="1" applyAlignment="1">
      <alignment horizontal="center"/>
    </xf>
    <xf numFmtId="0" fontId="12" fillId="5" borderId="0" xfId="0" applyFont="1" applyFill="1" applyAlignment="1">
      <alignment horizontal="left" vertical="center" indent="1"/>
    </xf>
    <xf numFmtId="2" fontId="9" fillId="0" borderId="19" xfId="0" applyNumberFormat="1" applyFont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49" xfId="0" applyFill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49" xfId="0" applyFont="1" applyFill="1" applyBorder="1" applyAlignment="1">
      <alignment horizontal="center"/>
    </xf>
    <xf numFmtId="0" fontId="13" fillId="0" borderId="48" xfId="0" applyFont="1" applyFill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49" xfId="0" applyFont="1" applyFill="1" applyBorder="1" applyAlignment="1">
      <alignment horizontal="center"/>
    </xf>
    <xf numFmtId="0" fontId="14" fillId="0" borderId="48" xfId="0" applyFont="1" applyFill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9" xfId="0" applyNumberFormat="1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49" xfId="0" applyFont="1" applyFill="1" applyBorder="1" applyAlignment="1">
      <alignment horizontal="center"/>
    </xf>
    <xf numFmtId="0" fontId="10" fillId="0" borderId="48" xfId="0" applyFont="1" applyFill="1" applyBorder="1" applyAlignment="1">
      <alignment horizontal="center"/>
    </xf>
    <xf numFmtId="0" fontId="11" fillId="0" borderId="19" xfId="0" applyFont="1" applyBorder="1" applyAlignment="1">
      <alignment horizontal="center"/>
    </xf>
    <xf numFmtId="2" fontId="11" fillId="0" borderId="19" xfId="0" applyNumberFormat="1" applyFont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1" fillId="0" borderId="19" xfId="0" applyFont="1" applyBorder="1"/>
    <xf numFmtId="0" fontId="10" fillId="0" borderId="19" xfId="0" applyFont="1" applyFill="1" applyBorder="1" applyAlignment="1">
      <alignment horizontal="center"/>
    </xf>
    <xf numFmtId="0" fontId="10" fillId="0" borderId="19" xfId="0" applyFont="1" applyBorder="1"/>
    <xf numFmtId="0" fontId="11" fillId="0" borderId="0" xfId="0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/>
    <xf numFmtId="0" fontId="4" fillId="0" borderId="0" xfId="0" applyFont="1"/>
    <xf numFmtId="0" fontId="0" fillId="0" borderId="25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9" xfId="0" applyBorder="1"/>
    <xf numFmtId="0" fontId="0" fillId="0" borderId="51" xfId="0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2" fontId="13" fillId="0" borderId="19" xfId="0" applyNumberFormat="1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3" fillId="5" borderId="49" xfId="0" applyFont="1" applyFill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6" fillId="0" borderId="19" xfId="0" applyFont="1" applyFill="1" applyBorder="1" applyAlignment="1">
      <alignment horizontal="center"/>
    </xf>
    <xf numFmtId="2" fontId="16" fillId="0" borderId="19" xfId="0" applyNumberFormat="1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16" fillId="0" borderId="49" xfId="0" applyFont="1" applyFill="1" applyBorder="1" applyAlignment="1">
      <alignment horizontal="center"/>
    </xf>
    <xf numFmtId="0" fontId="9" fillId="0" borderId="48" xfId="0" applyFont="1" applyFill="1" applyBorder="1" applyAlignment="1">
      <alignment horizontal="center"/>
    </xf>
    <xf numFmtId="0" fontId="17" fillId="0" borderId="19" xfId="0" applyFont="1" applyFill="1" applyBorder="1" applyAlignment="1">
      <alignment horizontal="center"/>
    </xf>
    <xf numFmtId="2" fontId="17" fillId="0" borderId="19" xfId="0" applyNumberFormat="1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0" fontId="17" fillId="0" borderId="49" xfId="0" applyFont="1" applyFill="1" applyBorder="1" applyAlignment="1">
      <alignment horizontal="center"/>
    </xf>
    <xf numFmtId="0" fontId="17" fillId="0" borderId="48" xfId="0" applyFont="1" applyFill="1" applyBorder="1" applyAlignment="1">
      <alignment horizontal="center"/>
    </xf>
    <xf numFmtId="0" fontId="17" fillId="0" borderId="49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4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6" borderId="0" xfId="0" applyFill="1" applyAlignment="1">
      <alignment vertical="center"/>
    </xf>
    <xf numFmtId="0" fontId="1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Y90"/>
  <sheetViews>
    <sheetView tabSelected="1" zoomScale="85" zoomScaleNormal="85" workbookViewId="0">
      <selection activeCell="E47" sqref="E47"/>
    </sheetView>
  </sheetViews>
  <sheetFormatPr baseColWidth="10" defaultRowHeight="15"/>
  <cols>
    <col min="1" max="1" width="11.42578125" style="1" customWidth="1"/>
    <col min="2" max="2" width="12.42578125" style="1" customWidth="1"/>
    <col min="3" max="3" width="20" style="1" customWidth="1"/>
    <col min="4" max="7" width="7.85546875" style="1" customWidth="1"/>
    <col min="8" max="8" width="11.140625" style="1" customWidth="1"/>
    <col min="9" max="9" width="11.42578125" style="1" customWidth="1"/>
    <col min="10" max="13" width="7.85546875" style="1" customWidth="1"/>
    <col min="14" max="25" width="7.7109375" style="1" customWidth="1"/>
    <col min="26" max="256" width="11.42578125" style="1"/>
    <col min="257" max="257" width="11.42578125" style="1" customWidth="1"/>
    <col min="258" max="258" width="12.42578125" style="1" customWidth="1"/>
    <col min="259" max="259" width="20" style="1" customWidth="1"/>
    <col min="260" max="263" width="7.85546875" style="1" customWidth="1"/>
    <col min="264" max="264" width="11.140625" style="1" customWidth="1"/>
    <col min="265" max="265" width="11.42578125" style="1" customWidth="1"/>
    <col min="266" max="269" width="7.85546875" style="1" customWidth="1"/>
    <col min="270" max="281" width="7.7109375" style="1" customWidth="1"/>
    <col min="282" max="512" width="11.42578125" style="1"/>
    <col min="513" max="513" width="11.42578125" style="1" customWidth="1"/>
    <col min="514" max="514" width="12.42578125" style="1" customWidth="1"/>
    <col min="515" max="515" width="20" style="1" customWidth="1"/>
    <col min="516" max="519" width="7.85546875" style="1" customWidth="1"/>
    <col min="520" max="520" width="11.140625" style="1" customWidth="1"/>
    <col min="521" max="521" width="11.42578125" style="1" customWidth="1"/>
    <col min="522" max="525" width="7.85546875" style="1" customWidth="1"/>
    <col min="526" max="537" width="7.7109375" style="1" customWidth="1"/>
    <col min="538" max="768" width="11.42578125" style="1"/>
    <col min="769" max="769" width="11.42578125" style="1" customWidth="1"/>
    <col min="770" max="770" width="12.42578125" style="1" customWidth="1"/>
    <col min="771" max="771" width="20" style="1" customWidth="1"/>
    <col min="772" max="775" width="7.85546875" style="1" customWidth="1"/>
    <col min="776" max="776" width="11.140625" style="1" customWidth="1"/>
    <col min="777" max="777" width="11.42578125" style="1" customWidth="1"/>
    <col min="778" max="781" width="7.85546875" style="1" customWidth="1"/>
    <col min="782" max="793" width="7.7109375" style="1" customWidth="1"/>
    <col min="794" max="1024" width="11.42578125" style="1"/>
    <col min="1025" max="1025" width="11.42578125" style="1" customWidth="1"/>
    <col min="1026" max="1026" width="12.42578125" style="1" customWidth="1"/>
    <col min="1027" max="1027" width="20" style="1" customWidth="1"/>
    <col min="1028" max="1031" width="7.85546875" style="1" customWidth="1"/>
    <col min="1032" max="1032" width="11.140625" style="1" customWidth="1"/>
    <col min="1033" max="1033" width="11.42578125" style="1" customWidth="1"/>
    <col min="1034" max="1037" width="7.85546875" style="1" customWidth="1"/>
    <col min="1038" max="1049" width="7.7109375" style="1" customWidth="1"/>
    <col min="1050" max="1280" width="11.42578125" style="1"/>
    <col min="1281" max="1281" width="11.42578125" style="1" customWidth="1"/>
    <col min="1282" max="1282" width="12.42578125" style="1" customWidth="1"/>
    <col min="1283" max="1283" width="20" style="1" customWidth="1"/>
    <col min="1284" max="1287" width="7.85546875" style="1" customWidth="1"/>
    <col min="1288" max="1288" width="11.140625" style="1" customWidth="1"/>
    <col min="1289" max="1289" width="11.42578125" style="1" customWidth="1"/>
    <col min="1290" max="1293" width="7.85546875" style="1" customWidth="1"/>
    <col min="1294" max="1305" width="7.7109375" style="1" customWidth="1"/>
    <col min="1306" max="1536" width="11.42578125" style="1"/>
    <col min="1537" max="1537" width="11.42578125" style="1" customWidth="1"/>
    <col min="1538" max="1538" width="12.42578125" style="1" customWidth="1"/>
    <col min="1539" max="1539" width="20" style="1" customWidth="1"/>
    <col min="1540" max="1543" width="7.85546875" style="1" customWidth="1"/>
    <col min="1544" max="1544" width="11.140625" style="1" customWidth="1"/>
    <col min="1545" max="1545" width="11.42578125" style="1" customWidth="1"/>
    <col min="1546" max="1549" width="7.85546875" style="1" customWidth="1"/>
    <col min="1550" max="1561" width="7.7109375" style="1" customWidth="1"/>
    <col min="1562" max="1792" width="11.42578125" style="1"/>
    <col min="1793" max="1793" width="11.42578125" style="1" customWidth="1"/>
    <col min="1794" max="1794" width="12.42578125" style="1" customWidth="1"/>
    <col min="1795" max="1795" width="20" style="1" customWidth="1"/>
    <col min="1796" max="1799" width="7.85546875" style="1" customWidth="1"/>
    <col min="1800" max="1800" width="11.140625" style="1" customWidth="1"/>
    <col min="1801" max="1801" width="11.42578125" style="1" customWidth="1"/>
    <col min="1802" max="1805" width="7.85546875" style="1" customWidth="1"/>
    <col min="1806" max="1817" width="7.7109375" style="1" customWidth="1"/>
    <col min="1818" max="2048" width="11.42578125" style="1"/>
    <col min="2049" max="2049" width="11.42578125" style="1" customWidth="1"/>
    <col min="2050" max="2050" width="12.42578125" style="1" customWidth="1"/>
    <col min="2051" max="2051" width="20" style="1" customWidth="1"/>
    <col min="2052" max="2055" width="7.85546875" style="1" customWidth="1"/>
    <col min="2056" max="2056" width="11.140625" style="1" customWidth="1"/>
    <col min="2057" max="2057" width="11.42578125" style="1" customWidth="1"/>
    <col min="2058" max="2061" width="7.85546875" style="1" customWidth="1"/>
    <col min="2062" max="2073" width="7.7109375" style="1" customWidth="1"/>
    <col min="2074" max="2304" width="11.42578125" style="1"/>
    <col min="2305" max="2305" width="11.42578125" style="1" customWidth="1"/>
    <col min="2306" max="2306" width="12.42578125" style="1" customWidth="1"/>
    <col min="2307" max="2307" width="20" style="1" customWidth="1"/>
    <col min="2308" max="2311" width="7.85546875" style="1" customWidth="1"/>
    <col min="2312" max="2312" width="11.140625" style="1" customWidth="1"/>
    <col min="2313" max="2313" width="11.42578125" style="1" customWidth="1"/>
    <col min="2314" max="2317" width="7.85546875" style="1" customWidth="1"/>
    <col min="2318" max="2329" width="7.7109375" style="1" customWidth="1"/>
    <col min="2330" max="2560" width="11.42578125" style="1"/>
    <col min="2561" max="2561" width="11.42578125" style="1" customWidth="1"/>
    <col min="2562" max="2562" width="12.42578125" style="1" customWidth="1"/>
    <col min="2563" max="2563" width="20" style="1" customWidth="1"/>
    <col min="2564" max="2567" width="7.85546875" style="1" customWidth="1"/>
    <col min="2568" max="2568" width="11.140625" style="1" customWidth="1"/>
    <col min="2569" max="2569" width="11.42578125" style="1" customWidth="1"/>
    <col min="2570" max="2573" width="7.85546875" style="1" customWidth="1"/>
    <col min="2574" max="2585" width="7.7109375" style="1" customWidth="1"/>
    <col min="2586" max="2816" width="11.42578125" style="1"/>
    <col min="2817" max="2817" width="11.42578125" style="1" customWidth="1"/>
    <col min="2818" max="2818" width="12.42578125" style="1" customWidth="1"/>
    <col min="2819" max="2819" width="20" style="1" customWidth="1"/>
    <col min="2820" max="2823" width="7.85546875" style="1" customWidth="1"/>
    <col min="2824" max="2824" width="11.140625" style="1" customWidth="1"/>
    <col min="2825" max="2825" width="11.42578125" style="1" customWidth="1"/>
    <col min="2826" max="2829" width="7.85546875" style="1" customWidth="1"/>
    <col min="2830" max="2841" width="7.7109375" style="1" customWidth="1"/>
    <col min="2842" max="3072" width="11.42578125" style="1"/>
    <col min="3073" max="3073" width="11.42578125" style="1" customWidth="1"/>
    <col min="3074" max="3074" width="12.42578125" style="1" customWidth="1"/>
    <col min="3075" max="3075" width="20" style="1" customWidth="1"/>
    <col min="3076" max="3079" width="7.85546875" style="1" customWidth="1"/>
    <col min="3080" max="3080" width="11.140625" style="1" customWidth="1"/>
    <col min="3081" max="3081" width="11.42578125" style="1" customWidth="1"/>
    <col min="3082" max="3085" width="7.85546875" style="1" customWidth="1"/>
    <col min="3086" max="3097" width="7.7109375" style="1" customWidth="1"/>
    <col min="3098" max="3328" width="11.42578125" style="1"/>
    <col min="3329" max="3329" width="11.42578125" style="1" customWidth="1"/>
    <col min="3330" max="3330" width="12.42578125" style="1" customWidth="1"/>
    <col min="3331" max="3331" width="20" style="1" customWidth="1"/>
    <col min="3332" max="3335" width="7.85546875" style="1" customWidth="1"/>
    <col min="3336" max="3336" width="11.140625" style="1" customWidth="1"/>
    <col min="3337" max="3337" width="11.42578125" style="1" customWidth="1"/>
    <col min="3338" max="3341" width="7.85546875" style="1" customWidth="1"/>
    <col min="3342" max="3353" width="7.7109375" style="1" customWidth="1"/>
    <col min="3354" max="3584" width="11.42578125" style="1"/>
    <col min="3585" max="3585" width="11.42578125" style="1" customWidth="1"/>
    <col min="3586" max="3586" width="12.42578125" style="1" customWidth="1"/>
    <col min="3587" max="3587" width="20" style="1" customWidth="1"/>
    <col min="3588" max="3591" width="7.85546875" style="1" customWidth="1"/>
    <col min="3592" max="3592" width="11.140625" style="1" customWidth="1"/>
    <col min="3593" max="3593" width="11.42578125" style="1" customWidth="1"/>
    <col min="3594" max="3597" width="7.85546875" style="1" customWidth="1"/>
    <col min="3598" max="3609" width="7.7109375" style="1" customWidth="1"/>
    <col min="3610" max="3840" width="11.42578125" style="1"/>
    <col min="3841" max="3841" width="11.42578125" style="1" customWidth="1"/>
    <col min="3842" max="3842" width="12.42578125" style="1" customWidth="1"/>
    <col min="3843" max="3843" width="20" style="1" customWidth="1"/>
    <col min="3844" max="3847" width="7.85546875" style="1" customWidth="1"/>
    <col min="3848" max="3848" width="11.140625" style="1" customWidth="1"/>
    <col min="3849" max="3849" width="11.42578125" style="1" customWidth="1"/>
    <col min="3850" max="3853" width="7.85546875" style="1" customWidth="1"/>
    <col min="3854" max="3865" width="7.7109375" style="1" customWidth="1"/>
    <col min="3866" max="4096" width="11.42578125" style="1"/>
    <col min="4097" max="4097" width="11.42578125" style="1" customWidth="1"/>
    <col min="4098" max="4098" width="12.42578125" style="1" customWidth="1"/>
    <col min="4099" max="4099" width="20" style="1" customWidth="1"/>
    <col min="4100" max="4103" width="7.85546875" style="1" customWidth="1"/>
    <col min="4104" max="4104" width="11.140625" style="1" customWidth="1"/>
    <col min="4105" max="4105" width="11.42578125" style="1" customWidth="1"/>
    <col min="4106" max="4109" width="7.85546875" style="1" customWidth="1"/>
    <col min="4110" max="4121" width="7.7109375" style="1" customWidth="1"/>
    <col min="4122" max="4352" width="11.42578125" style="1"/>
    <col min="4353" max="4353" width="11.42578125" style="1" customWidth="1"/>
    <col min="4354" max="4354" width="12.42578125" style="1" customWidth="1"/>
    <col min="4355" max="4355" width="20" style="1" customWidth="1"/>
    <col min="4356" max="4359" width="7.85546875" style="1" customWidth="1"/>
    <col min="4360" max="4360" width="11.140625" style="1" customWidth="1"/>
    <col min="4361" max="4361" width="11.42578125" style="1" customWidth="1"/>
    <col min="4362" max="4365" width="7.85546875" style="1" customWidth="1"/>
    <col min="4366" max="4377" width="7.7109375" style="1" customWidth="1"/>
    <col min="4378" max="4608" width="11.42578125" style="1"/>
    <col min="4609" max="4609" width="11.42578125" style="1" customWidth="1"/>
    <col min="4610" max="4610" width="12.42578125" style="1" customWidth="1"/>
    <col min="4611" max="4611" width="20" style="1" customWidth="1"/>
    <col min="4612" max="4615" width="7.85546875" style="1" customWidth="1"/>
    <col min="4616" max="4616" width="11.140625" style="1" customWidth="1"/>
    <col min="4617" max="4617" width="11.42578125" style="1" customWidth="1"/>
    <col min="4618" max="4621" width="7.85546875" style="1" customWidth="1"/>
    <col min="4622" max="4633" width="7.7109375" style="1" customWidth="1"/>
    <col min="4634" max="4864" width="11.42578125" style="1"/>
    <col min="4865" max="4865" width="11.42578125" style="1" customWidth="1"/>
    <col min="4866" max="4866" width="12.42578125" style="1" customWidth="1"/>
    <col min="4867" max="4867" width="20" style="1" customWidth="1"/>
    <col min="4868" max="4871" width="7.85546875" style="1" customWidth="1"/>
    <col min="4872" max="4872" width="11.140625" style="1" customWidth="1"/>
    <col min="4873" max="4873" width="11.42578125" style="1" customWidth="1"/>
    <col min="4874" max="4877" width="7.85546875" style="1" customWidth="1"/>
    <col min="4878" max="4889" width="7.7109375" style="1" customWidth="1"/>
    <col min="4890" max="5120" width="11.42578125" style="1"/>
    <col min="5121" max="5121" width="11.42578125" style="1" customWidth="1"/>
    <col min="5122" max="5122" width="12.42578125" style="1" customWidth="1"/>
    <col min="5123" max="5123" width="20" style="1" customWidth="1"/>
    <col min="5124" max="5127" width="7.85546875" style="1" customWidth="1"/>
    <col min="5128" max="5128" width="11.140625" style="1" customWidth="1"/>
    <col min="5129" max="5129" width="11.42578125" style="1" customWidth="1"/>
    <col min="5130" max="5133" width="7.85546875" style="1" customWidth="1"/>
    <col min="5134" max="5145" width="7.7109375" style="1" customWidth="1"/>
    <col min="5146" max="5376" width="11.42578125" style="1"/>
    <col min="5377" max="5377" width="11.42578125" style="1" customWidth="1"/>
    <col min="5378" max="5378" width="12.42578125" style="1" customWidth="1"/>
    <col min="5379" max="5379" width="20" style="1" customWidth="1"/>
    <col min="5380" max="5383" width="7.85546875" style="1" customWidth="1"/>
    <col min="5384" max="5384" width="11.140625" style="1" customWidth="1"/>
    <col min="5385" max="5385" width="11.42578125" style="1" customWidth="1"/>
    <col min="5386" max="5389" width="7.85546875" style="1" customWidth="1"/>
    <col min="5390" max="5401" width="7.7109375" style="1" customWidth="1"/>
    <col min="5402" max="5632" width="11.42578125" style="1"/>
    <col min="5633" max="5633" width="11.42578125" style="1" customWidth="1"/>
    <col min="5634" max="5634" width="12.42578125" style="1" customWidth="1"/>
    <col min="5635" max="5635" width="20" style="1" customWidth="1"/>
    <col min="5636" max="5639" width="7.85546875" style="1" customWidth="1"/>
    <col min="5640" max="5640" width="11.140625" style="1" customWidth="1"/>
    <col min="5641" max="5641" width="11.42578125" style="1" customWidth="1"/>
    <col min="5642" max="5645" width="7.85546875" style="1" customWidth="1"/>
    <col min="5646" max="5657" width="7.7109375" style="1" customWidth="1"/>
    <col min="5658" max="5888" width="11.42578125" style="1"/>
    <col min="5889" max="5889" width="11.42578125" style="1" customWidth="1"/>
    <col min="5890" max="5890" width="12.42578125" style="1" customWidth="1"/>
    <col min="5891" max="5891" width="20" style="1" customWidth="1"/>
    <col min="5892" max="5895" width="7.85546875" style="1" customWidth="1"/>
    <col min="5896" max="5896" width="11.140625" style="1" customWidth="1"/>
    <col min="5897" max="5897" width="11.42578125" style="1" customWidth="1"/>
    <col min="5898" max="5901" width="7.85546875" style="1" customWidth="1"/>
    <col min="5902" max="5913" width="7.7109375" style="1" customWidth="1"/>
    <col min="5914" max="6144" width="11.42578125" style="1"/>
    <col min="6145" max="6145" width="11.42578125" style="1" customWidth="1"/>
    <col min="6146" max="6146" width="12.42578125" style="1" customWidth="1"/>
    <col min="6147" max="6147" width="20" style="1" customWidth="1"/>
    <col min="6148" max="6151" width="7.85546875" style="1" customWidth="1"/>
    <col min="6152" max="6152" width="11.140625" style="1" customWidth="1"/>
    <col min="6153" max="6153" width="11.42578125" style="1" customWidth="1"/>
    <col min="6154" max="6157" width="7.85546875" style="1" customWidth="1"/>
    <col min="6158" max="6169" width="7.7109375" style="1" customWidth="1"/>
    <col min="6170" max="6400" width="11.42578125" style="1"/>
    <col min="6401" max="6401" width="11.42578125" style="1" customWidth="1"/>
    <col min="6402" max="6402" width="12.42578125" style="1" customWidth="1"/>
    <col min="6403" max="6403" width="20" style="1" customWidth="1"/>
    <col min="6404" max="6407" width="7.85546875" style="1" customWidth="1"/>
    <col min="6408" max="6408" width="11.140625" style="1" customWidth="1"/>
    <col min="6409" max="6409" width="11.42578125" style="1" customWidth="1"/>
    <col min="6410" max="6413" width="7.85546875" style="1" customWidth="1"/>
    <col min="6414" max="6425" width="7.7109375" style="1" customWidth="1"/>
    <col min="6426" max="6656" width="11.42578125" style="1"/>
    <col min="6657" max="6657" width="11.42578125" style="1" customWidth="1"/>
    <col min="6658" max="6658" width="12.42578125" style="1" customWidth="1"/>
    <col min="6659" max="6659" width="20" style="1" customWidth="1"/>
    <col min="6660" max="6663" width="7.85546875" style="1" customWidth="1"/>
    <col min="6664" max="6664" width="11.140625" style="1" customWidth="1"/>
    <col min="6665" max="6665" width="11.42578125" style="1" customWidth="1"/>
    <col min="6666" max="6669" width="7.85546875" style="1" customWidth="1"/>
    <col min="6670" max="6681" width="7.7109375" style="1" customWidth="1"/>
    <col min="6682" max="6912" width="11.42578125" style="1"/>
    <col min="6913" max="6913" width="11.42578125" style="1" customWidth="1"/>
    <col min="6914" max="6914" width="12.42578125" style="1" customWidth="1"/>
    <col min="6915" max="6915" width="20" style="1" customWidth="1"/>
    <col min="6916" max="6919" width="7.85546875" style="1" customWidth="1"/>
    <col min="6920" max="6920" width="11.140625" style="1" customWidth="1"/>
    <col min="6921" max="6921" width="11.42578125" style="1" customWidth="1"/>
    <col min="6922" max="6925" width="7.85546875" style="1" customWidth="1"/>
    <col min="6926" max="6937" width="7.7109375" style="1" customWidth="1"/>
    <col min="6938" max="7168" width="11.42578125" style="1"/>
    <col min="7169" max="7169" width="11.42578125" style="1" customWidth="1"/>
    <col min="7170" max="7170" width="12.42578125" style="1" customWidth="1"/>
    <col min="7171" max="7171" width="20" style="1" customWidth="1"/>
    <col min="7172" max="7175" width="7.85546875" style="1" customWidth="1"/>
    <col min="7176" max="7176" width="11.140625" style="1" customWidth="1"/>
    <col min="7177" max="7177" width="11.42578125" style="1" customWidth="1"/>
    <col min="7178" max="7181" width="7.85546875" style="1" customWidth="1"/>
    <col min="7182" max="7193" width="7.7109375" style="1" customWidth="1"/>
    <col min="7194" max="7424" width="11.42578125" style="1"/>
    <col min="7425" max="7425" width="11.42578125" style="1" customWidth="1"/>
    <col min="7426" max="7426" width="12.42578125" style="1" customWidth="1"/>
    <col min="7427" max="7427" width="20" style="1" customWidth="1"/>
    <col min="7428" max="7431" width="7.85546875" style="1" customWidth="1"/>
    <col min="7432" max="7432" width="11.140625" style="1" customWidth="1"/>
    <col min="7433" max="7433" width="11.42578125" style="1" customWidth="1"/>
    <col min="7434" max="7437" width="7.85546875" style="1" customWidth="1"/>
    <col min="7438" max="7449" width="7.7109375" style="1" customWidth="1"/>
    <col min="7450" max="7680" width="11.42578125" style="1"/>
    <col min="7681" max="7681" width="11.42578125" style="1" customWidth="1"/>
    <col min="7682" max="7682" width="12.42578125" style="1" customWidth="1"/>
    <col min="7683" max="7683" width="20" style="1" customWidth="1"/>
    <col min="7684" max="7687" width="7.85546875" style="1" customWidth="1"/>
    <col min="7688" max="7688" width="11.140625" style="1" customWidth="1"/>
    <col min="7689" max="7689" width="11.42578125" style="1" customWidth="1"/>
    <col min="7690" max="7693" width="7.85546875" style="1" customWidth="1"/>
    <col min="7694" max="7705" width="7.7109375" style="1" customWidth="1"/>
    <col min="7706" max="7936" width="11.42578125" style="1"/>
    <col min="7937" max="7937" width="11.42578125" style="1" customWidth="1"/>
    <col min="7938" max="7938" width="12.42578125" style="1" customWidth="1"/>
    <col min="7939" max="7939" width="20" style="1" customWidth="1"/>
    <col min="7940" max="7943" width="7.85546875" style="1" customWidth="1"/>
    <col min="7944" max="7944" width="11.140625" style="1" customWidth="1"/>
    <col min="7945" max="7945" width="11.42578125" style="1" customWidth="1"/>
    <col min="7946" max="7949" width="7.85546875" style="1" customWidth="1"/>
    <col min="7950" max="7961" width="7.7109375" style="1" customWidth="1"/>
    <col min="7962" max="8192" width="11.42578125" style="1"/>
    <col min="8193" max="8193" width="11.42578125" style="1" customWidth="1"/>
    <col min="8194" max="8194" width="12.42578125" style="1" customWidth="1"/>
    <col min="8195" max="8195" width="20" style="1" customWidth="1"/>
    <col min="8196" max="8199" width="7.85546875" style="1" customWidth="1"/>
    <col min="8200" max="8200" width="11.140625" style="1" customWidth="1"/>
    <col min="8201" max="8201" width="11.42578125" style="1" customWidth="1"/>
    <col min="8202" max="8205" width="7.85546875" style="1" customWidth="1"/>
    <col min="8206" max="8217" width="7.7109375" style="1" customWidth="1"/>
    <col min="8218" max="8448" width="11.42578125" style="1"/>
    <col min="8449" max="8449" width="11.42578125" style="1" customWidth="1"/>
    <col min="8450" max="8450" width="12.42578125" style="1" customWidth="1"/>
    <col min="8451" max="8451" width="20" style="1" customWidth="1"/>
    <col min="8452" max="8455" width="7.85546875" style="1" customWidth="1"/>
    <col min="8456" max="8456" width="11.140625" style="1" customWidth="1"/>
    <col min="8457" max="8457" width="11.42578125" style="1" customWidth="1"/>
    <col min="8458" max="8461" width="7.85546875" style="1" customWidth="1"/>
    <col min="8462" max="8473" width="7.7109375" style="1" customWidth="1"/>
    <col min="8474" max="8704" width="11.42578125" style="1"/>
    <col min="8705" max="8705" width="11.42578125" style="1" customWidth="1"/>
    <col min="8706" max="8706" width="12.42578125" style="1" customWidth="1"/>
    <col min="8707" max="8707" width="20" style="1" customWidth="1"/>
    <col min="8708" max="8711" width="7.85546875" style="1" customWidth="1"/>
    <col min="8712" max="8712" width="11.140625" style="1" customWidth="1"/>
    <col min="8713" max="8713" width="11.42578125" style="1" customWidth="1"/>
    <col min="8714" max="8717" width="7.85546875" style="1" customWidth="1"/>
    <col min="8718" max="8729" width="7.7109375" style="1" customWidth="1"/>
    <col min="8730" max="8960" width="11.42578125" style="1"/>
    <col min="8961" max="8961" width="11.42578125" style="1" customWidth="1"/>
    <col min="8962" max="8962" width="12.42578125" style="1" customWidth="1"/>
    <col min="8963" max="8963" width="20" style="1" customWidth="1"/>
    <col min="8964" max="8967" width="7.85546875" style="1" customWidth="1"/>
    <col min="8968" max="8968" width="11.140625" style="1" customWidth="1"/>
    <col min="8969" max="8969" width="11.42578125" style="1" customWidth="1"/>
    <col min="8970" max="8973" width="7.85546875" style="1" customWidth="1"/>
    <col min="8974" max="8985" width="7.7109375" style="1" customWidth="1"/>
    <col min="8986" max="9216" width="11.42578125" style="1"/>
    <col min="9217" max="9217" width="11.42578125" style="1" customWidth="1"/>
    <col min="9218" max="9218" width="12.42578125" style="1" customWidth="1"/>
    <col min="9219" max="9219" width="20" style="1" customWidth="1"/>
    <col min="9220" max="9223" width="7.85546875" style="1" customWidth="1"/>
    <col min="9224" max="9224" width="11.140625" style="1" customWidth="1"/>
    <col min="9225" max="9225" width="11.42578125" style="1" customWidth="1"/>
    <col min="9226" max="9229" width="7.85546875" style="1" customWidth="1"/>
    <col min="9230" max="9241" width="7.7109375" style="1" customWidth="1"/>
    <col min="9242" max="9472" width="11.42578125" style="1"/>
    <col min="9473" max="9473" width="11.42578125" style="1" customWidth="1"/>
    <col min="9474" max="9474" width="12.42578125" style="1" customWidth="1"/>
    <col min="9475" max="9475" width="20" style="1" customWidth="1"/>
    <col min="9476" max="9479" width="7.85546875" style="1" customWidth="1"/>
    <col min="9480" max="9480" width="11.140625" style="1" customWidth="1"/>
    <col min="9481" max="9481" width="11.42578125" style="1" customWidth="1"/>
    <col min="9482" max="9485" width="7.85546875" style="1" customWidth="1"/>
    <col min="9486" max="9497" width="7.7109375" style="1" customWidth="1"/>
    <col min="9498" max="9728" width="11.42578125" style="1"/>
    <col min="9729" max="9729" width="11.42578125" style="1" customWidth="1"/>
    <col min="9730" max="9730" width="12.42578125" style="1" customWidth="1"/>
    <col min="9731" max="9731" width="20" style="1" customWidth="1"/>
    <col min="9732" max="9735" width="7.85546875" style="1" customWidth="1"/>
    <col min="9736" max="9736" width="11.140625" style="1" customWidth="1"/>
    <col min="9737" max="9737" width="11.42578125" style="1" customWidth="1"/>
    <col min="9738" max="9741" width="7.85546875" style="1" customWidth="1"/>
    <col min="9742" max="9753" width="7.7109375" style="1" customWidth="1"/>
    <col min="9754" max="9984" width="11.42578125" style="1"/>
    <col min="9985" max="9985" width="11.42578125" style="1" customWidth="1"/>
    <col min="9986" max="9986" width="12.42578125" style="1" customWidth="1"/>
    <col min="9987" max="9987" width="20" style="1" customWidth="1"/>
    <col min="9988" max="9991" width="7.85546875" style="1" customWidth="1"/>
    <col min="9992" max="9992" width="11.140625" style="1" customWidth="1"/>
    <col min="9993" max="9993" width="11.42578125" style="1" customWidth="1"/>
    <col min="9994" max="9997" width="7.85546875" style="1" customWidth="1"/>
    <col min="9998" max="10009" width="7.7109375" style="1" customWidth="1"/>
    <col min="10010" max="10240" width="11.42578125" style="1"/>
    <col min="10241" max="10241" width="11.42578125" style="1" customWidth="1"/>
    <col min="10242" max="10242" width="12.42578125" style="1" customWidth="1"/>
    <col min="10243" max="10243" width="20" style="1" customWidth="1"/>
    <col min="10244" max="10247" width="7.85546875" style="1" customWidth="1"/>
    <col min="10248" max="10248" width="11.140625" style="1" customWidth="1"/>
    <col min="10249" max="10249" width="11.42578125" style="1" customWidth="1"/>
    <col min="10250" max="10253" width="7.85546875" style="1" customWidth="1"/>
    <col min="10254" max="10265" width="7.7109375" style="1" customWidth="1"/>
    <col min="10266" max="10496" width="11.42578125" style="1"/>
    <col min="10497" max="10497" width="11.42578125" style="1" customWidth="1"/>
    <col min="10498" max="10498" width="12.42578125" style="1" customWidth="1"/>
    <col min="10499" max="10499" width="20" style="1" customWidth="1"/>
    <col min="10500" max="10503" width="7.85546875" style="1" customWidth="1"/>
    <col min="10504" max="10504" width="11.140625" style="1" customWidth="1"/>
    <col min="10505" max="10505" width="11.42578125" style="1" customWidth="1"/>
    <col min="10506" max="10509" width="7.85546875" style="1" customWidth="1"/>
    <col min="10510" max="10521" width="7.7109375" style="1" customWidth="1"/>
    <col min="10522" max="10752" width="11.42578125" style="1"/>
    <col min="10753" max="10753" width="11.42578125" style="1" customWidth="1"/>
    <col min="10754" max="10754" width="12.42578125" style="1" customWidth="1"/>
    <col min="10755" max="10755" width="20" style="1" customWidth="1"/>
    <col min="10756" max="10759" width="7.85546875" style="1" customWidth="1"/>
    <col min="10760" max="10760" width="11.140625" style="1" customWidth="1"/>
    <col min="10761" max="10761" width="11.42578125" style="1" customWidth="1"/>
    <col min="10762" max="10765" width="7.85546875" style="1" customWidth="1"/>
    <col min="10766" max="10777" width="7.7109375" style="1" customWidth="1"/>
    <col min="10778" max="11008" width="11.42578125" style="1"/>
    <col min="11009" max="11009" width="11.42578125" style="1" customWidth="1"/>
    <col min="11010" max="11010" width="12.42578125" style="1" customWidth="1"/>
    <col min="11011" max="11011" width="20" style="1" customWidth="1"/>
    <col min="11012" max="11015" width="7.85546875" style="1" customWidth="1"/>
    <col min="11016" max="11016" width="11.140625" style="1" customWidth="1"/>
    <col min="11017" max="11017" width="11.42578125" style="1" customWidth="1"/>
    <col min="11018" max="11021" width="7.85546875" style="1" customWidth="1"/>
    <col min="11022" max="11033" width="7.7109375" style="1" customWidth="1"/>
    <col min="11034" max="11264" width="11.42578125" style="1"/>
    <col min="11265" max="11265" width="11.42578125" style="1" customWidth="1"/>
    <col min="11266" max="11266" width="12.42578125" style="1" customWidth="1"/>
    <col min="11267" max="11267" width="20" style="1" customWidth="1"/>
    <col min="11268" max="11271" width="7.85546875" style="1" customWidth="1"/>
    <col min="11272" max="11272" width="11.140625" style="1" customWidth="1"/>
    <col min="11273" max="11273" width="11.42578125" style="1" customWidth="1"/>
    <col min="11274" max="11277" width="7.85546875" style="1" customWidth="1"/>
    <col min="11278" max="11289" width="7.7109375" style="1" customWidth="1"/>
    <col min="11290" max="11520" width="11.42578125" style="1"/>
    <col min="11521" max="11521" width="11.42578125" style="1" customWidth="1"/>
    <col min="11522" max="11522" width="12.42578125" style="1" customWidth="1"/>
    <col min="11523" max="11523" width="20" style="1" customWidth="1"/>
    <col min="11524" max="11527" width="7.85546875" style="1" customWidth="1"/>
    <col min="11528" max="11528" width="11.140625" style="1" customWidth="1"/>
    <col min="11529" max="11529" width="11.42578125" style="1" customWidth="1"/>
    <col min="11530" max="11533" width="7.85546875" style="1" customWidth="1"/>
    <col min="11534" max="11545" width="7.7109375" style="1" customWidth="1"/>
    <col min="11546" max="11776" width="11.42578125" style="1"/>
    <col min="11777" max="11777" width="11.42578125" style="1" customWidth="1"/>
    <col min="11778" max="11778" width="12.42578125" style="1" customWidth="1"/>
    <col min="11779" max="11779" width="20" style="1" customWidth="1"/>
    <col min="11780" max="11783" width="7.85546875" style="1" customWidth="1"/>
    <col min="11784" max="11784" width="11.140625" style="1" customWidth="1"/>
    <col min="11785" max="11785" width="11.42578125" style="1" customWidth="1"/>
    <col min="11786" max="11789" width="7.85546875" style="1" customWidth="1"/>
    <col min="11790" max="11801" width="7.7109375" style="1" customWidth="1"/>
    <col min="11802" max="12032" width="11.42578125" style="1"/>
    <col min="12033" max="12033" width="11.42578125" style="1" customWidth="1"/>
    <col min="12034" max="12034" width="12.42578125" style="1" customWidth="1"/>
    <col min="12035" max="12035" width="20" style="1" customWidth="1"/>
    <col min="12036" max="12039" width="7.85546875" style="1" customWidth="1"/>
    <col min="12040" max="12040" width="11.140625" style="1" customWidth="1"/>
    <col min="12041" max="12041" width="11.42578125" style="1" customWidth="1"/>
    <col min="12042" max="12045" width="7.85546875" style="1" customWidth="1"/>
    <col min="12046" max="12057" width="7.7109375" style="1" customWidth="1"/>
    <col min="12058" max="12288" width="11.42578125" style="1"/>
    <col min="12289" max="12289" width="11.42578125" style="1" customWidth="1"/>
    <col min="12290" max="12290" width="12.42578125" style="1" customWidth="1"/>
    <col min="12291" max="12291" width="20" style="1" customWidth="1"/>
    <col min="12292" max="12295" width="7.85546875" style="1" customWidth="1"/>
    <col min="12296" max="12296" width="11.140625" style="1" customWidth="1"/>
    <col min="12297" max="12297" width="11.42578125" style="1" customWidth="1"/>
    <col min="12298" max="12301" width="7.85546875" style="1" customWidth="1"/>
    <col min="12302" max="12313" width="7.7109375" style="1" customWidth="1"/>
    <col min="12314" max="12544" width="11.42578125" style="1"/>
    <col min="12545" max="12545" width="11.42578125" style="1" customWidth="1"/>
    <col min="12546" max="12546" width="12.42578125" style="1" customWidth="1"/>
    <col min="12547" max="12547" width="20" style="1" customWidth="1"/>
    <col min="12548" max="12551" width="7.85546875" style="1" customWidth="1"/>
    <col min="12552" max="12552" width="11.140625" style="1" customWidth="1"/>
    <col min="12553" max="12553" width="11.42578125" style="1" customWidth="1"/>
    <col min="12554" max="12557" width="7.85546875" style="1" customWidth="1"/>
    <col min="12558" max="12569" width="7.7109375" style="1" customWidth="1"/>
    <col min="12570" max="12800" width="11.42578125" style="1"/>
    <col min="12801" max="12801" width="11.42578125" style="1" customWidth="1"/>
    <col min="12802" max="12802" width="12.42578125" style="1" customWidth="1"/>
    <col min="12803" max="12803" width="20" style="1" customWidth="1"/>
    <col min="12804" max="12807" width="7.85546875" style="1" customWidth="1"/>
    <col min="12808" max="12808" width="11.140625" style="1" customWidth="1"/>
    <col min="12809" max="12809" width="11.42578125" style="1" customWidth="1"/>
    <col min="12810" max="12813" width="7.85546875" style="1" customWidth="1"/>
    <col min="12814" max="12825" width="7.7109375" style="1" customWidth="1"/>
    <col min="12826" max="13056" width="11.42578125" style="1"/>
    <col min="13057" max="13057" width="11.42578125" style="1" customWidth="1"/>
    <col min="13058" max="13058" width="12.42578125" style="1" customWidth="1"/>
    <col min="13059" max="13059" width="20" style="1" customWidth="1"/>
    <col min="13060" max="13063" width="7.85546875" style="1" customWidth="1"/>
    <col min="13064" max="13064" width="11.140625" style="1" customWidth="1"/>
    <col min="13065" max="13065" width="11.42578125" style="1" customWidth="1"/>
    <col min="13066" max="13069" width="7.85546875" style="1" customWidth="1"/>
    <col min="13070" max="13081" width="7.7109375" style="1" customWidth="1"/>
    <col min="13082" max="13312" width="11.42578125" style="1"/>
    <col min="13313" max="13313" width="11.42578125" style="1" customWidth="1"/>
    <col min="13314" max="13314" width="12.42578125" style="1" customWidth="1"/>
    <col min="13315" max="13315" width="20" style="1" customWidth="1"/>
    <col min="13316" max="13319" width="7.85546875" style="1" customWidth="1"/>
    <col min="13320" max="13320" width="11.140625" style="1" customWidth="1"/>
    <col min="13321" max="13321" width="11.42578125" style="1" customWidth="1"/>
    <col min="13322" max="13325" width="7.85546875" style="1" customWidth="1"/>
    <col min="13326" max="13337" width="7.7109375" style="1" customWidth="1"/>
    <col min="13338" max="13568" width="11.42578125" style="1"/>
    <col min="13569" max="13569" width="11.42578125" style="1" customWidth="1"/>
    <col min="13570" max="13570" width="12.42578125" style="1" customWidth="1"/>
    <col min="13571" max="13571" width="20" style="1" customWidth="1"/>
    <col min="13572" max="13575" width="7.85546875" style="1" customWidth="1"/>
    <col min="13576" max="13576" width="11.140625" style="1" customWidth="1"/>
    <col min="13577" max="13577" width="11.42578125" style="1" customWidth="1"/>
    <col min="13578" max="13581" width="7.85546875" style="1" customWidth="1"/>
    <col min="13582" max="13593" width="7.7109375" style="1" customWidth="1"/>
    <col min="13594" max="13824" width="11.42578125" style="1"/>
    <col min="13825" max="13825" width="11.42578125" style="1" customWidth="1"/>
    <col min="13826" max="13826" width="12.42578125" style="1" customWidth="1"/>
    <col min="13827" max="13827" width="20" style="1" customWidth="1"/>
    <col min="13828" max="13831" width="7.85546875" style="1" customWidth="1"/>
    <col min="13832" max="13832" width="11.140625" style="1" customWidth="1"/>
    <col min="13833" max="13833" width="11.42578125" style="1" customWidth="1"/>
    <col min="13834" max="13837" width="7.85546875" style="1" customWidth="1"/>
    <col min="13838" max="13849" width="7.7109375" style="1" customWidth="1"/>
    <col min="13850" max="14080" width="11.42578125" style="1"/>
    <col min="14081" max="14081" width="11.42578125" style="1" customWidth="1"/>
    <col min="14082" max="14082" width="12.42578125" style="1" customWidth="1"/>
    <col min="14083" max="14083" width="20" style="1" customWidth="1"/>
    <col min="14084" max="14087" width="7.85546875" style="1" customWidth="1"/>
    <col min="14088" max="14088" width="11.140625" style="1" customWidth="1"/>
    <col min="14089" max="14089" width="11.42578125" style="1" customWidth="1"/>
    <col min="14090" max="14093" width="7.85546875" style="1" customWidth="1"/>
    <col min="14094" max="14105" width="7.7109375" style="1" customWidth="1"/>
    <col min="14106" max="14336" width="11.42578125" style="1"/>
    <col min="14337" max="14337" width="11.42578125" style="1" customWidth="1"/>
    <col min="14338" max="14338" width="12.42578125" style="1" customWidth="1"/>
    <col min="14339" max="14339" width="20" style="1" customWidth="1"/>
    <col min="14340" max="14343" width="7.85546875" style="1" customWidth="1"/>
    <col min="14344" max="14344" width="11.140625" style="1" customWidth="1"/>
    <col min="14345" max="14345" width="11.42578125" style="1" customWidth="1"/>
    <col min="14346" max="14349" width="7.85546875" style="1" customWidth="1"/>
    <col min="14350" max="14361" width="7.7109375" style="1" customWidth="1"/>
    <col min="14362" max="14592" width="11.42578125" style="1"/>
    <col min="14593" max="14593" width="11.42578125" style="1" customWidth="1"/>
    <col min="14594" max="14594" width="12.42578125" style="1" customWidth="1"/>
    <col min="14595" max="14595" width="20" style="1" customWidth="1"/>
    <col min="14596" max="14599" width="7.85546875" style="1" customWidth="1"/>
    <col min="14600" max="14600" width="11.140625" style="1" customWidth="1"/>
    <col min="14601" max="14601" width="11.42578125" style="1" customWidth="1"/>
    <col min="14602" max="14605" width="7.85546875" style="1" customWidth="1"/>
    <col min="14606" max="14617" width="7.7109375" style="1" customWidth="1"/>
    <col min="14618" max="14848" width="11.42578125" style="1"/>
    <col min="14849" max="14849" width="11.42578125" style="1" customWidth="1"/>
    <col min="14850" max="14850" width="12.42578125" style="1" customWidth="1"/>
    <col min="14851" max="14851" width="20" style="1" customWidth="1"/>
    <col min="14852" max="14855" width="7.85546875" style="1" customWidth="1"/>
    <col min="14856" max="14856" width="11.140625" style="1" customWidth="1"/>
    <col min="14857" max="14857" width="11.42578125" style="1" customWidth="1"/>
    <col min="14858" max="14861" width="7.85546875" style="1" customWidth="1"/>
    <col min="14862" max="14873" width="7.7109375" style="1" customWidth="1"/>
    <col min="14874" max="15104" width="11.42578125" style="1"/>
    <col min="15105" max="15105" width="11.42578125" style="1" customWidth="1"/>
    <col min="15106" max="15106" width="12.42578125" style="1" customWidth="1"/>
    <col min="15107" max="15107" width="20" style="1" customWidth="1"/>
    <col min="15108" max="15111" width="7.85546875" style="1" customWidth="1"/>
    <col min="15112" max="15112" width="11.140625" style="1" customWidth="1"/>
    <col min="15113" max="15113" width="11.42578125" style="1" customWidth="1"/>
    <col min="15114" max="15117" width="7.85546875" style="1" customWidth="1"/>
    <col min="15118" max="15129" width="7.7109375" style="1" customWidth="1"/>
    <col min="15130" max="15360" width="11.42578125" style="1"/>
    <col min="15361" max="15361" width="11.42578125" style="1" customWidth="1"/>
    <col min="15362" max="15362" width="12.42578125" style="1" customWidth="1"/>
    <col min="15363" max="15363" width="20" style="1" customWidth="1"/>
    <col min="15364" max="15367" width="7.85546875" style="1" customWidth="1"/>
    <col min="15368" max="15368" width="11.140625" style="1" customWidth="1"/>
    <col min="15369" max="15369" width="11.42578125" style="1" customWidth="1"/>
    <col min="15370" max="15373" width="7.85546875" style="1" customWidth="1"/>
    <col min="15374" max="15385" width="7.7109375" style="1" customWidth="1"/>
    <col min="15386" max="15616" width="11.42578125" style="1"/>
    <col min="15617" max="15617" width="11.42578125" style="1" customWidth="1"/>
    <col min="15618" max="15618" width="12.42578125" style="1" customWidth="1"/>
    <col min="15619" max="15619" width="20" style="1" customWidth="1"/>
    <col min="15620" max="15623" width="7.85546875" style="1" customWidth="1"/>
    <col min="15624" max="15624" width="11.140625" style="1" customWidth="1"/>
    <col min="15625" max="15625" width="11.42578125" style="1" customWidth="1"/>
    <col min="15626" max="15629" width="7.85546875" style="1" customWidth="1"/>
    <col min="15630" max="15641" width="7.7109375" style="1" customWidth="1"/>
    <col min="15642" max="15872" width="11.42578125" style="1"/>
    <col min="15873" max="15873" width="11.42578125" style="1" customWidth="1"/>
    <col min="15874" max="15874" width="12.42578125" style="1" customWidth="1"/>
    <col min="15875" max="15875" width="20" style="1" customWidth="1"/>
    <col min="15876" max="15879" width="7.85546875" style="1" customWidth="1"/>
    <col min="15880" max="15880" width="11.140625" style="1" customWidth="1"/>
    <col min="15881" max="15881" width="11.42578125" style="1" customWidth="1"/>
    <col min="15882" max="15885" width="7.85546875" style="1" customWidth="1"/>
    <col min="15886" max="15897" width="7.7109375" style="1" customWidth="1"/>
    <col min="15898" max="16128" width="11.42578125" style="1"/>
    <col min="16129" max="16129" width="11.42578125" style="1" customWidth="1"/>
    <col min="16130" max="16130" width="12.42578125" style="1" customWidth="1"/>
    <col min="16131" max="16131" width="20" style="1" customWidth="1"/>
    <col min="16132" max="16135" width="7.85546875" style="1" customWidth="1"/>
    <col min="16136" max="16136" width="11.140625" style="1" customWidth="1"/>
    <col min="16137" max="16137" width="11.42578125" style="1" customWidth="1"/>
    <col min="16138" max="16141" width="7.85546875" style="1" customWidth="1"/>
    <col min="16142" max="16153" width="7.7109375" style="1" customWidth="1"/>
    <col min="16154" max="16384" width="11.42578125" style="1"/>
  </cols>
  <sheetData>
    <row r="3" spans="1:24">
      <c r="B3" s="198" t="s">
        <v>101</v>
      </c>
    </row>
    <row r="4" spans="1:24">
      <c r="B4" s="198" t="s">
        <v>102</v>
      </c>
    </row>
    <row r="6" spans="1:24">
      <c r="B6" s="197" t="s">
        <v>103</v>
      </c>
      <c r="C6" s="197"/>
    </row>
    <row r="7" spans="1:24">
      <c r="B7" s="197" t="s">
        <v>104</v>
      </c>
      <c r="C7" s="197"/>
    </row>
    <row r="10" spans="1:24">
      <c r="A10"/>
      <c r="B10"/>
      <c r="C10"/>
      <c r="D10"/>
      <c r="E10"/>
      <c r="F10"/>
      <c r="G10"/>
      <c r="H10"/>
      <c r="I10"/>
      <c r="J10"/>
      <c r="K10"/>
      <c r="L10"/>
      <c r="M10"/>
    </row>
    <row r="11" spans="1:24" ht="16.5" thickBot="1">
      <c r="A11" s="2" t="s">
        <v>0</v>
      </c>
      <c r="B11"/>
      <c r="C11"/>
      <c r="D11"/>
      <c r="E11"/>
      <c r="F11"/>
      <c r="G11"/>
      <c r="H11"/>
      <c r="I11"/>
      <c r="J11"/>
      <c r="K11"/>
      <c r="L11"/>
      <c r="M11"/>
    </row>
    <row r="12" spans="1:24" ht="15" customHeight="1" thickBot="1">
      <c r="A12"/>
      <c r="B12" s="3"/>
      <c r="C12" s="4"/>
      <c r="D12" s="191" t="s">
        <v>1</v>
      </c>
      <c r="E12" s="192"/>
      <c r="F12" s="192"/>
      <c r="G12" s="192"/>
      <c r="H12" s="192"/>
      <c r="I12" s="193"/>
      <c r="J12" s="194" t="s">
        <v>2</v>
      </c>
      <c r="K12" s="195"/>
      <c r="L12" s="195"/>
      <c r="M12" s="195"/>
      <c r="N12" s="195"/>
      <c r="O12" s="195"/>
      <c r="P12" s="195"/>
      <c r="Q12" s="195"/>
      <c r="R12" s="196"/>
      <c r="S12" s="194" t="s">
        <v>3</v>
      </c>
      <c r="T12" s="195"/>
      <c r="U12" s="195"/>
      <c r="V12" s="195"/>
      <c r="W12" s="195"/>
      <c r="X12" s="196"/>
    </row>
    <row r="13" spans="1:24" ht="15" customHeight="1" thickBot="1">
      <c r="B13" s="5" t="s">
        <v>4</v>
      </c>
      <c r="C13" s="5"/>
      <c r="D13" s="6" t="s">
        <v>5</v>
      </c>
      <c r="E13" s="7" t="s">
        <v>6</v>
      </c>
      <c r="F13" s="8">
        <v>18</v>
      </c>
      <c r="G13" s="6" t="s">
        <v>5</v>
      </c>
      <c r="H13" s="7" t="s">
        <v>6</v>
      </c>
      <c r="I13" s="9">
        <v>18</v>
      </c>
      <c r="J13" s="6" t="s">
        <v>5</v>
      </c>
      <c r="K13" s="7" t="s">
        <v>6</v>
      </c>
      <c r="L13" s="9">
        <v>18</v>
      </c>
      <c r="M13" s="6" t="s">
        <v>5</v>
      </c>
      <c r="N13" s="7" t="s">
        <v>6</v>
      </c>
      <c r="O13" s="9">
        <v>18</v>
      </c>
      <c r="P13" s="6" t="s">
        <v>5</v>
      </c>
      <c r="Q13" s="7" t="s">
        <v>6</v>
      </c>
      <c r="R13" s="10">
        <v>14</v>
      </c>
      <c r="S13" s="6" t="s">
        <v>5</v>
      </c>
      <c r="T13" s="7" t="s">
        <v>6</v>
      </c>
      <c r="U13" s="10">
        <v>14</v>
      </c>
      <c r="V13" s="6" t="s">
        <v>5</v>
      </c>
      <c r="W13" s="7" t="s">
        <v>6</v>
      </c>
      <c r="X13" s="11">
        <v>10</v>
      </c>
    </row>
    <row r="14" spans="1:24" ht="15" customHeight="1" thickBot="1">
      <c r="A14" s="12" t="s">
        <v>7</v>
      </c>
      <c r="B14" s="13"/>
      <c r="C14" s="13"/>
      <c r="D14" s="14"/>
      <c r="E14" s="15"/>
      <c r="F14" s="16">
        <v>1</v>
      </c>
      <c r="G14" s="15"/>
      <c r="H14" s="15"/>
      <c r="I14" s="17">
        <v>2</v>
      </c>
      <c r="J14" s="15"/>
      <c r="K14"/>
      <c r="L14" s="17">
        <v>1</v>
      </c>
      <c r="M14"/>
      <c r="N14"/>
      <c r="O14" s="17">
        <v>2</v>
      </c>
      <c r="P14"/>
      <c r="Q14"/>
      <c r="R14" s="18">
        <v>3</v>
      </c>
      <c r="U14" s="18">
        <v>1</v>
      </c>
      <c r="X14" s="18">
        <v>2</v>
      </c>
    </row>
    <row r="15" spans="1:24" ht="15" customHeight="1">
      <c r="A15" s="19" t="s">
        <v>8</v>
      </c>
      <c r="B15" s="20"/>
      <c r="C15" s="21" t="s">
        <v>9</v>
      </c>
      <c r="D15" s="22">
        <v>3</v>
      </c>
      <c r="E15" s="23">
        <v>18</v>
      </c>
      <c r="F15" s="24">
        <f>D15*E15</f>
        <v>54</v>
      </c>
      <c r="G15" s="23">
        <v>1</v>
      </c>
      <c r="H15" s="23">
        <v>2</v>
      </c>
      <c r="I15" s="23">
        <f>G15*H15</f>
        <v>2</v>
      </c>
      <c r="J15" s="23">
        <v>1</v>
      </c>
      <c r="K15" s="23">
        <v>2</v>
      </c>
      <c r="L15" s="23">
        <f>J15*K15</f>
        <v>2</v>
      </c>
      <c r="M15" s="22">
        <v>3</v>
      </c>
      <c r="N15" s="23">
        <v>18</v>
      </c>
      <c r="O15" s="24">
        <f>M15*N15</f>
        <v>54</v>
      </c>
      <c r="P15" s="25">
        <v>1</v>
      </c>
      <c r="Q15" s="25">
        <v>1</v>
      </c>
      <c r="R15" s="26">
        <f>P15*Q15</f>
        <v>1</v>
      </c>
      <c r="S15" s="25">
        <v>1</v>
      </c>
      <c r="T15" s="25">
        <v>1</v>
      </c>
      <c r="U15" s="26">
        <f>S15*T15</f>
        <v>1</v>
      </c>
      <c r="V15" s="26">
        <v>1</v>
      </c>
      <c r="W15" s="26">
        <v>1</v>
      </c>
      <c r="X15" s="27">
        <f>V15*W15</f>
        <v>1</v>
      </c>
    </row>
    <row r="16" spans="1:24" ht="15" customHeight="1">
      <c r="A16" s="28"/>
      <c r="B16" s="29"/>
      <c r="C16" s="30"/>
      <c r="D16" s="31"/>
      <c r="E16" s="32"/>
      <c r="F16" s="32"/>
      <c r="G16" s="32">
        <v>17</v>
      </c>
      <c r="H16" s="32">
        <v>3</v>
      </c>
      <c r="I16" s="32">
        <f t="shared" ref="I16:I36" si="0">G16*H16</f>
        <v>51</v>
      </c>
      <c r="J16" s="32">
        <v>17</v>
      </c>
      <c r="K16" s="32">
        <v>3</v>
      </c>
      <c r="L16" s="32">
        <f>J16*K16</f>
        <v>51</v>
      </c>
      <c r="M16" s="33"/>
      <c r="N16" s="33"/>
      <c r="O16" s="34">
        <f t="shared" ref="O16:O36" si="1">M16*N16</f>
        <v>0</v>
      </c>
      <c r="P16" s="33">
        <v>2</v>
      </c>
      <c r="Q16" s="33">
        <v>13</v>
      </c>
      <c r="R16" s="35">
        <f t="shared" ref="R16:R36" si="2">P16*Q16</f>
        <v>26</v>
      </c>
      <c r="S16" s="33">
        <v>2</v>
      </c>
      <c r="T16" s="33">
        <v>13</v>
      </c>
      <c r="U16" s="35">
        <f>S16*T16</f>
        <v>26</v>
      </c>
      <c r="V16" s="35">
        <v>2</v>
      </c>
      <c r="W16" s="35">
        <v>9</v>
      </c>
      <c r="X16" s="36">
        <f t="shared" ref="X16:X36" si="3">V16*W16</f>
        <v>18</v>
      </c>
    </row>
    <row r="17" spans="1:25" ht="15" customHeight="1" thickBot="1">
      <c r="A17" s="37"/>
      <c r="B17" s="29"/>
      <c r="C17" s="30"/>
      <c r="D17" s="38"/>
      <c r="E17" s="39"/>
      <c r="F17" s="39"/>
      <c r="G17" s="39"/>
      <c r="H17" s="39"/>
      <c r="I17" s="40">
        <f>SUM(I15:I16)</f>
        <v>53</v>
      </c>
      <c r="J17" s="39"/>
      <c r="K17" s="39"/>
      <c r="L17" s="40">
        <f>SUM(L15:L16)</f>
        <v>53</v>
      </c>
      <c r="M17" s="41"/>
      <c r="N17" s="41"/>
      <c r="O17" s="40">
        <f t="shared" si="1"/>
        <v>0</v>
      </c>
      <c r="P17" s="41"/>
      <c r="Q17" s="41"/>
      <c r="R17" s="42">
        <f>SUM(R15:R16)</f>
        <v>27</v>
      </c>
      <c r="S17" s="41"/>
      <c r="T17" s="41"/>
      <c r="U17" s="42">
        <f>SUM(U15:U16)</f>
        <v>27</v>
      </c>
      <c r="V17" s="43"/>
      <c r="W17" s="43"/>
      <c r="X17" s="44">
        <f>SUM(X15:X16)</f>
        <v>19</v>
      </c>
    </row>
    <row r="18" spans="1:25" ht="15" customHeight="1" thickBot="1">
      <c r="A18" s="45" t="s">
        <v>10</v>
      </c>
      <c r="B18" s="16">
        <v>2</v>
      </c>
      <c r="C18" s="16" t="s">
        <v>11</v>
      </c>
      <c r="D18" s="22">
        <v>3</v>
      </c>
      <c r="E18" s="26">
        <v>18</v>
      </c>
      <c r="F18" s="24">
        <f t="shared" ref="F18:F36" si="4">D18*E18</f>
        <v>54</v>
      </c>
      <c r="G18" s="26">
        <v>3</v>
      </c>
      <c r="H18" s="26">
        <v>18</v>
      </c>
      <c r="I18" s="24">
        <f t="shared" si="0"/>
        <v>54</v>
      </c>
      <c r="J18" s="26">
        <v>2</v>
      </c>
      <c r="K18" s="25">
        <v>18</v>
      </c>
      <c r="L18" s="46">
        <f>J18*K18</f>
        <v>36</v>
      </c>
      <c r="M18" s="25">
        <v>3</v>
      </c>
      <c r="N18" s="25">
        <v>18</v>
      </c>
      <c r="O18" s="24">
        <f t="shared" si="1"/>
        <v>54</v>
      </c>
      <c r="P18" s="25">
        <v>2</v>
      </c>
      <c r="Q18" s="25">
        <v>14</v>
      </c>
      <c r="R18" s="47">
        <f t="shared" si="2"/>
        <v>28</v>
      </c>
      <c r="S18" s="26">
        <v>1</v>
      </c>
      <c r="T18" s="26">
        <v>1</v>
      </c>
      <c r="U18" s="26">
        <f>S18*T18</f>
        <v>1</v>
      </c>
      <c r="V18" s="26">
        <v>2</v>
      </c>
      <c r="W18" s="26">
        <v>10</v>
      </c>
      <c r="X18" s="48">
        <f t="shared" si="3"/>
        <v>20</v>
      </c>
    </row>
    <row r="19" spans="1:25" ht="15" customHeight="1">
      <c r="A19" s="49"/>
      <c r="B19" s="29"/>
      <c r="C19" s="30"/>
      <c r="D19" s="50"/>
      <c r="E19" s="51"/>
      <c r="F19" s="52"/>
      <c r="G19" s="51"/>
      <c r="H19" s="51"/>
      <c r="I19" s="52"/>
      <c r="J19" s="51"/>
      <c r="K19" s="53"/>
      <c r="L19" s="54"/>
      <c r="M19" s="53"/>
      <c r="N19" s="53"/>
      <c r="O19" s="52"/>
      <c r="P19" s="53"/>
      <c r="Q19" s="53"/>
      <c r="R19" s="55"/>
      <c r="S19" s="51">
        <v>2</v>
      </c>
      <c r="T19" s="51">
        <v>13</v>
      </c>
      <c r="U19" s="26">
        <f>S19*T19</f>
        <v>26</v>
      </c>
      <c r="V19" s="51"/>
      <c r="W19" s="51"/>
      <c r="X19" s="56"/>
    </row>
    <row r="20" spans="1:25" ht="15" customHeight="1" thickBot="1">
      <c r="A20" s="57"/>
      <c r="B20" s="58"/>
      <c r="C20" s="59"/>
      <c r="D20" s="60"/>
      <c r="E20" s="61"/>
      <c r="F20" s="62"/>
      <c r="G20" s="61"/>
      <c r="H20" s="61"/>
      <c r="I20" s="62"/>
      <c r="J20" s="61"/>
      <c r="K20" s="63"/>
      <c r="L20" s="64"/>
      <c r="M20" s="63"/>
      <c r="N20" s="63"/>
      <c r="O20" s="62"/>
      <c r="P20" s="63"/>
      <c r="Q20" s="63"/>
      <c r="R20" s="65"/>
      <c r="S20" s="61"/>
      <c r="T20" s="61"/>
      <c r="U20" s="65">
        <f>SUM(U18:U19)</f>
        <v>27</v>
      </c>
      <c r="V20" s="61"/>
      <c r="W20" s="61"/>
      <c r="X20" s="66"/>
    </row>
    <row r="21" spans="1:25" ht="15" customHeight="1" thickBot="1">
      <c r="A21" s="67" t="s">
        <v>12</v>
      </c>
      <c r="B21" s="68"/>
      <c r="C21" s="69" t="s">
        <v>13</v>
      </c>
      <c r="D21" s="70">
        <v>1</v>
      </c>
      <c r="E21" s="71">
        <v>18</v>
      </c>
      <c r="F21" s="72">
        <f t="shared" si="4"/>
        <v>18</v>
      </c>
      <c r="G21" s="73"/>
      <c r="H21" s="73"/>
      <c r="I21" s="74">
        <f t="shared" si="0"/>
        <v>0</v>
      </c>
      <c r="J21" s="71"/>
      <c r="K21" s="73"/>
      <c r="L21" s="73">
        <f t="shared" ref="L21:L36" si="5">J21*K21</f>
        <v>0</v>
      </c>
      <c r="M21" s="71">
        <v>1</v>
      </c>
      <c r="N21" s="73">
        <v>18</v>
      </c>
      <c r="O21" s="72">
        <f t="shared" si="1"/>
        <v>18</v>
      </c>
      <c r="P21" s="73"/>
      <c r="Q21" s="73"/>
      <c r="R21" s="71">
        <f t="shared" si="2"/>
        <v>0</v>
      </c>
      <c r="S21" s="71"/>
      <c r="T21" s="71"/>
      <c r="U21" s="71"/>
      <c r="V21" s="71"/>
      <c r="W21" s="71"/>
      <c r="X21" s="75">
        <f t="shared" si="3"/>
        <v>0</v>
      </c>
    </row>
    <row r="22" spans="1:25" ht="15" customHeight="1" thickBot="1">
      <c r="A22" s="67" t="s">
        <v>14</v>
      </c>
      <c r="B22" s="68"/>
      <c r="C22" s="69" t="s">
        <v>15</v>
      </c>
      <c r="D22" s="76">
        <v>1</v>
      </c>
      <c r="E22" s="73">
        <v>18</v>
      </c>
      <c r="F22" s="72">
        <f t="shared" si="4"/>
        <v>18</v>
      </c>
      <c r="G22" s="73"/>
      <c r="H22" s="73"/>
      <c r="I22" s="74">
        <f t="shared" si="0"/>
        <v>0</v>
      </c>
      <c r="J22" s="73"/>
      <c r="K22" s="73"/>
      <c r="L22" s="73">
        <f t="shared" si="5"/>
        <v>0</v>
      </c>
      <c r="M22" s="73"/>
      <c r="N22" s="73"/>
      <c r="O22" s="72">
        <f t="shared" si="1"/>
        <v>0</v>
      </c>
      <c r="P22" s="73"/>
      <c r="Q22" s="73"/>
      <c r="R22" s="71">
        <f t="shared" si="2"/>
        <v>0</v>
      </c>
      <c r="S22" s="71"/>
      <c r="T22" s="71"/>
      <c r="U22" s="71"/>
      <c r="V22" s="71"/>
      <c r="W22" s="71"/>
      <c r="X22" s="75">
        <f t="shared" si="3"/>
        <v>0</v>
      </c>
    </row>
    <row r="23" spans="1:25" ht="15" customHeight="1" thickBot="1">
      <c r="A23" s="67" t="s">
        <v>16</v>
      </c>
      <c r="B23" s="68"/>
      <c r="C23" s="69" t="s">
        <v>15</v>
      </c>
      <c r="D23" s="76"/>
      <c r="E23" s="73"/>
      <c r="F23" s="74">
        <f t="shared" si="4"/>
        <v>0</v>
      </c>
      <c r="G23" s="73">
        <v>1</v>
      </c>
      <c r="H23" s="73">
        <v>17</v>
      </c>
      <c r="I23" s="72">
        <f t="shared" si="0"/>
        <v>17</v>
      </c>
      <c r="J23" s="73">
        <v>1</v>
      </c>
      <c r="K23" s="77">
        <v>17</v>
      </c>
      <c r="L23" s="78">
        <f t="shared" si="5"/>
        <v>17</v>
      </c>
      <c r="M23" s="73">
        <v>1</v>
      </c>
      <c r="N23" s="73">
        <v>18</v>
      </c>
      <c r="O23" s="72">
        <f t="shared" si="1"/>
        <v>18</v>
      </c>
      <c r="P23" s="73">
        <v>1</v>
      </c>
      <c r="Q23" s="73">
        <v>14</v>
      </c>
      <c r="R23" s="79">
        <f t="shared" si="2"/>
        <v>14</v>
      </c>
      <c r="S23" s="71"/>
      <c r="T23" s="71"/>
      <c r="U23" s="71"/>
      <c r="V23" s="71">
        <v>1</v>
      </c>
      <c r="W23" s="71">
        <v>9</v>
      </c>
      <c r="X23" s="80">
        <f t="shared" si="3"/>
        <v>9</v>
      </c>
    </row>
    <row r="24" spans="1:25" ht="15" customHeight="1" thickBot="1">
      <c r="A24" s="81" t="s">
        <v>17</v>
      </c>
      <c r="B24" s="68">
        <v>4</v>
      </c>
      <c r="C24" s="69"/>
      <c r="D24" s="76"/>
      <c r="E24" s="73"/>
      <c r="F24" s="74">
        <f t="shared" si="4"/>
        <v>0</v>
      </c>
      <c r="G24" s="73"/>
      <c r="H24" s="73"/>
      <c r="I24" s="74">
        <f t="shared" si="0"/>
        <v>0</v>
      </c>
      <c r="J24" s="73"/>
      <c r="K24" s="77"/>
      <c r="L24" s="73">
        <f t="shared" si="5"/>
        <v>0</v>
      </c>
      <c r="M24" s="73"/>
      <c r="N24" s="73"/>
      <c r="O24" s="72">
        <f t="shared" si="1"/>
        <v>0</v>
      </c>
      <c r="P24" s="73"/>
      <c r="Q24" s="73"/>
      <c r="R24" s="71">
        <f t="shared" si="2"/>
        <v>0</v>
      </c>
      <c r="S24" s="71"/>
      <c r="T24" s="71"/>
      <c r="U24" s="71"/>
      <c r="V24" s="71"/>
      <c r="W24" s="71"/>
      <c r="X24" s="75">
        <f t="shared" si="3"/>
        <v>0</v>
      </c>
    </row>
    <row r="25" spans="1:25" ht="15" customHeight="1" thickBot="1">
      <c r="A25" s="67" t="s">
        <v>18</v>
      </c>
      <c r="B25" s="68"/>
      <c r="C25" s="69" t="s">
        <v>19</v>
      </c>
      <c r="D25" s="76"/>
      <c r="E25" s="73"/>
      <c r="F25" s="74">
        <f t="shared" si="4"/>
        <v>0</v>
      </c>
      <c r="G25" s="73"/>
      <c r="H25" s="73"/>
      <c r="I25" s="74">
        <f t="shared" si="0"/>
        <v>0</v>
      </c>
      <c r="J25" s="73"/>
      <c r="K25" s="77"/>
      <c r="L25" s="73">
        <f t="shared" si="5"/>
        <v>0</v>
      </c>
      <c r="M25" s="73"/>
      <c r="N25" s="73"/>
      <c r="O25" s="72">
        <f t="shared" si="1"/>
        <v>0</v>
      </c>
      <c r="P25" s="73"/>
      <c r="Q25" s="73"/>
      <c r="R25" s="71">
        <f t="shared" si="2"/>
        <v>0</v>
      </c>
      <c r="S25" s="71">
        <v>1</v>
      </c>
      <c r="T25" s="71">
        <v>14</v>
      </c>
      <c r="U25" s="79">
        <f>S25*T25</f>
        <v>14</v>
      </c>
      <c r="V25" s="71"/>
      <c r="W25" s="71"/>
      <c r="X25" s="75">
        <f t="shared" si="3"/>
        <v>0</v>
      </c>
    </row>
    <row r="26" spans="1:25" ht="15" customHeight="1" thickBot="1">
      <c r="A26" s="67" t="s">
        <v>20</v>
      </c>
      <c r="B26" s="68"/>
      <c r="C26" s="69" t="s">
        <v>21</v>
      </c>
      <c r="D26" s="76">
        <v>1</v>
      </c>
      <c r="E26" s="73">
        <v>8</v>
      </c>
      <c r="F26" s="72">
        <f t="shared" si="4"/>
        <v>8</v>
      </c>
      <c r="G26" s="73">
        <v>1</v>
      </c>
      <c r="H26" s="73">
        <v>9</v>
      </c>
      <c r="I26" s="72">
        <f t="shared" si="0"/>
        <v>9</v>
      </c>
      <c r="J26" s="73">
        <v>1</v>
      </c>
      <c r="K26" s="77">
        <v>9</v>
      </c>
      <c r="L26" s="78">
        <f t="shared" si="5"/>
        <v>9</v>
      </c>
      <c r="M26" s="73">
        <v>1</v>
      </c>
      <c r="N26" s="73">
        <v>8</v>
      </c>
      <c r="O26" s="72">
        <f t="shared" si="1"/>
        <v>8</v>
      </c>
      <c r="P26" s="73">
        <v>1</v>
      </c>
      <c r="Q26" s="73">
        <v>6</v>
      </c>
      <c r="R26" s="79">
        <f t="shared" si="2"/>
        <v>6</v>
      </c>
      <c r="S26" s="71">
        <v>1</v>
      </c>
      <c r="T26" s="71">
        <v>7</v>
      </c>
      <c r="U26" s="79">
        <f>S26*T26</f>
        <v>7</v>
      </c>
      <c r="V26" s="71">
        <v>1</v>
      </c>
      <c r="W26" s="71">
        <v>4</v>
      </c>
      <c r="X26" s="80">
        <f t="shared" si="3"/>
        <v>4</v>
      </c>
      <c r="Y26" s="1">
        <f>SUM(F26+I26+L26+O26+R26+U26+X26)</f>
        <v>51</v>
      </c>
    </row>
    <row r="27" spans="1:25" ht="15" customHeight="1" thickBot="1">
      <c r="A27" s="67" t="s">
        <v>22</v>
      </c>
      <c r="B27" s="68"/>
      <c r="C27" s="69" t="s">
        <v>21</v>
      </c>
      <c r="D27" s="76">
        <v>1</v>
      </c>
      <c r="E27" s="73">
        <v>1</v>
      </c>
      <c r="F27" s="72">
        <f t="shared" si="4"/>
        <v>1</v>
      </c>
      <c r="G27" s="73"/>
      <c r="H27" s="73"/>
      <c r="I27" s="74">
        <f t="shared" si="0"/>
        <v>0</v>
      </c>
      <c r="J27" s="73"/>
      <c r="K27" s="73"/>
      <c r="L27" s="73">
        <f t="shared" si="5"/>
        <v>0</v>
      </c>
      <c r="M27" s="73">
        <v>1</v>
      </c>
      <c r="N27" s="73">
        <v>1</v>
      </c>
      <c r="O27" s="72">
        <f t="shared" si="1"/>
        <v>1</v>
      </c>
      <c r="P27" s="73">
        <v>1</v>
      </c>
      <c r="Q27" s="73">
        <v>1</v>
      </c>
      <c r="R27" s="79">
        <f t="shared" si="2"/>
        <v>1</v>
      </c>
      <c r="S27" s="71"/>
      <c r="T27" s="71"/>
      <c r="U27" s="71"/>
      <c r="V27" s="71">
        <v>1</v>
      </c>
      <c r="W27" s="71">
        <v>1</v>
      </c>
      <c r="X27" s="80">
        <f t="shared" si="3"/>
        <v>1</v>
      </c>
    </row>
    <row r="28" spans="1:25" ht="15" customHeight="1" thickBot="1">
      <c r="A28" s="67" t="s">
        <v>23</v>
      </c>
      <c r="B28" s="68">
        <v>4</v>
      </c>
      <c r="C28" s="82" t="s">
        <v>24</v>
      </c>
      <c r="D28" s="76"/>
      <c r="E28" s="73"/>
      <c r="F28" s="74">
        <f t="shared" si="4"/>
        <v>0</v>
      </c>
      <c r="G28" s="73"/>
      <c r="H28" s="73"/>
      <c r="I28" s="74">
        <f t="shared" si="0"/>
        <v>0</v>
      </c>
      <c r="J28" s="73"/>
      <c r="K28" s="73"/>
      <c r="L28" s="73">
        <f t="shared" si="5"/>
        <v>0</v>
      </c>
      <c r="M28" s="73"/>
      <c r="N28" s="73"/>
      <c r="O28" s="72">
        <f t="shared" si="1"/>
        <v>0</v>
      </c>
      <c r="P28" s="73"/>
      <c r="Q28" s="73"/>
      <c r="R28" s="71">
        <f t="shared" si="2"/>
        <v>0</v>
      </c>
      <c r="S28" s="71"/>
      <c r="T28" s="71"/>
      <c r="U28" s="71"/>
      <c r="V28" s="71"/>
      <c r="W28" s="71"/>
      <c r="X28" s="75">
        <f t="shared" si="3"/>
        <v>0</v>
      </c>
    </row>
    <row r="29" spans="1:25" ht="15" customHeight="1">
      <c r="A29" s="83" t="s">
        <v>25</v>
      </c>
      <c r="B29" s="84">
        <v>1</v>
      </c>
      <c r="C29" s="30" t="s">
        <v>26</v>
      </c>
      <c r="D29" s="85"/>
      <c r="E29" s="86"/>
      <c r="F29" s="87">
        <f t="shared" si="4"/>
        <v>0</v>
      </c>
      <c r="G29" s="86"/>
      <c r="H29" s="86"/>
      <c r="I29" s="87">
        <f t="shared" si="0"/>
        <v>0</v>
      </c>
      <c r="J29" s="86"/>
      <c r="K29" s="86"/>
      <c r="L29" s="86">
        <f t="shared" si="5"/>
        <v>0</v>
      </c>
      <c r="M29" s="86"/>
      <c r="N29" s="86"/>
      <c r="O29" s="88">
        <f t="shared" si="1"/>
        <v>0</v>
      </c>
      <c r="P29" s="86"/>
      <c r="Q29" s="86"/>
      <c r="R29" s="89">
        <f t="shared" si="2"/>
        <v>0</v>
      </c>
      <c r="S29" s="89"/>
      <c r="T29" s="89"/>
      <c r="U29" s="89"/>
      <c r="V29" s="89"/>
      <c r="W29" s="89"/>
      <c r="X29" s="89">
        <f t="shared" si="3"/>
        <v>0</v>
      </c>
    </row>
    <row r="30" spans="1:25" ht="15" customHeight="1">
      <c r="A30" s="90" t="s">
        <v>27</v>
      </c>
      <c r="B30" s="84">
        <v>3</v>
      </c>
      <c r="C30" s="30" t="s">
        <v>28</v>
      </c>
      <c r="D30" s="91"/>
      <c r="E30" s="33"/>
      <c r="F30" s="32">
        <f t="shared" si="4"/>
        <v>0</v>
      </c>
      <c r="G30" s="33"/>
      <c r="H30" s="33"/>
      <c r="I30" s="32">
        <f t="shared" si="0"/>
        <v>0</v>
      </c>
      <c r="J30" s="33"/>
      <c r="K30" s="33"/>
      <c r="L30" s="33">
        <f t="shared" si="5"/>
        <v>0</v>
      </c>
      <c r="M30" s="33"/>
      <c r="N30" s="33"/>
      <c r="O30" s="34">
        <f t="shared" si="1"/>
        <v>0</v>
      </c>
      <c r="P30" s="33"/>
      <c r="Q30" s="33"/>
      <c r="R30" s="35">
        <f t="shared" si="2"/>
        <v>0</v>
      </c>
      <c r="S30" s="35"/>
      <c r="T30" s="35"/>
      <c r="U30" s="35"/>
      <c r="V30" s="35"/>
      <c r="W30" s="35"/>
      <c r="X30" s="35">
        <f t="shared" si="3"/>
        <v>0</v>
      </c>
    </row>
    <row r="31" spans="1:25" ht="15" customHeight="1">
      <c r="A31" s="92" t="s">
        <v>29</v>
      </c>
      <c r="B31" s="84">
        <v>1</v>
      </c>
      <c r="C31" s="30" t="s">
        <v>26</v>
      </c>
      <c r="D31" s="91"/>
      <c r="E31" s="33"/>
      <c r="F31" s="32">
        <f t="shared" si="4"/>
        <v>0</v>
      </c>
      <c r="G31" s="33"/>
      <c r="H31" s="33"/>
      <c r="I31" s="32">
        <f t="shared" si="0"/>
        <v>0</v>
      </c>
      <c r="J31" s="33"/>
      <c r="K31" s="33"/>
      <c r="L31" s="33">
        <f t="shared" si="5"/>
        <v>0</v>
      </c>
      <c r="M31" s="33"/>
      <c r="N31" s="33"/>
      <c r="O31" s="34">
        <f t="shared" si="1"/>
        <v>0</v>
      </c>
      <c r="P31" s="33"/>
      <c r="Q31" s="33"/>
      <c r="R31" s="35">
        <f t="shared" si="2"/>
        <v>0</v>
      </c>
      <c r="S31" s="35"/>
      <c r="T31" s="35"/>
      <c r="U31" s="35"/>
      <c r="V31" s="35"/>
      <c r="W31" s="35"/>
      <c r="X31" s="35">
        <f t="shared" si="3"/>
        <v>0</v>
      </c>
    </row>
    <row r="32" spans="1:25" ht="15" customHeight="1">
      <c r="A32" s="93" t="s">
        <v>30</v>
      </c>
      <c r="B32" s="84"/>
      <c r="C32" s="30"/>
      <c r="D32" s="91"/>
      <c r="E32" s="33"/>
      <c r="F32" s="32">
        <f t="shared" si="4"/>
        <v>0</v>
      </c>
      <c r="G32" s="33"/>
      <c r="H32" s="33"/>
      <c r="I32" s="32">
        <f t="shared" si="0"/>
        <v>0</v>
      </c>
      <c r="J32" s="33"/>
      <c r="K32" s="33"/>
      <c r="L32" s="33">
        <f t="shared" si="5"/>
        <v>0</v>
      </c>
      <c r="M32" s="33"/>
      <c r="N32" s="33"/>
      <c r="O32" s="34">
        <f t="shared" si="1"/>
        <v>0</v>
      </c>
      <c r="P32" s="33"/>
      <c r="Q32" s="33"/>
      <c r="R32" s="35">
        <f t="shared" si="2"/>
        <v>0</v>
      </c>
      <c r="S32" s="35"/>
      <c r="T32" s="35"/>
      <c r="U32" s="35"/>
      <c r="V32" s="35"/>
      <c r="W32" s="35"/>
      <c r="X32" s="35">
        <f t="shared" si="3"/>
        <v>0</v>
      </c>
    </row>
    <row r="33" spans="1:24" ht="15" customHeight="1">
      <c r="A33" s="94" t="s">
        <v>31</v>
      </c>
      <c r="B33" s="84"/>
      <c r="C33" s="30"/>
      <c r="D33" s="91"/>
      <c r="E33" s="33"/>
      <c r="F33" s="32">
        <f t="shared" si="4"/>
        <v>0</v>
      </c>
      <c r="G33" s="33"/>
      <c r="H33" s="33"/>
      <c r="I33" s="32">
        <f t="shared" si="0"/>
        <v>0</v>
      </c>
      <c r="J33" s="33"/>
      <c r="K33" s="33"/>
      <c r="L33" s="33">
        <f t="shared" si="5"/>
        <v>0</v>
      </c>
      <c r="M33" s="33"/>
      <c r="N33" s="33"/>
      <c r="O33" s="34">
        <f t="shared" si="1"/>
        <v>0</v>
      </c>
      <c r="P33" s="33"/>
      <c r="Q33" s="33"/>
      <c r="R33" s="35">
        <f t="shared" si="2"/>
        <v>0</v>
      </c>
      <c r="S33" s="35"/>
      <c r="T33" s="35"/>
      <c r="U33" s="35"/>
      <c r="V33" s="35"/>
      <c r="W33" s="35"/>
      <c r="X33" s="35">
        <f t="shared" si="3"/>
        <v>0</v>
      </c>
    </row>
    <row r="34" spans="1:24" ht="15" customHeight="1">
      <c r="A34" s="94" t="s">
        <v>32</v>
      </c>
      <c r="B34" s="84">
        <v>18</v>
      </c>
      <c r="C34" s="30" t="s">
        <v>33</v>
      </c>
      <c r="D34" s="91"/>
      <c r="E34" s="33"/>
      <c r="F34" s="32">
        <f t="shared" si="4"/>
        <v>0</v>
      </c>
      <c r="G34" s="33"/>
      <c r="H34" s="33"/>
      <c r="I34" s="32">
        <f t="shared" si="0"/>
        <v>0</v>
      </c>
      <c r="J34" s="33"/>
      <c r="K34" s="33"/>
      <c r="L34" s="33">
        <f t="shared" si="5"/>
        <v>0</v>
      </c>
      <c r="M34" s="33"/>
      <c r="N34" s="33"/>
      <c r="O34" s="34">
        <f t="shared" si="1"/>
        <v>0</v>
      </c>
      <c r="P34" s="33"/>
      <c r="Q34" s="33"/>
      <c r="R34" s="35">
        <f t="shared" si="2"/>
        <v>0</v>
      </c>
      <c r="S34" s="35"/>
      <c r="T34" s="35"/>
      <c r="U34" s="35"/>
      <c r="V34" s="35"/>
      <c r="W34" s="35"/>
      <c r="X34" s="35">
        <f t="shared" si="3"/>
        <v>0</v>
      </c>
    </row>
    <row r="35" spans="1:24" ht="15" customHeight="1">
      <c r="A35" s="93" t="s">
        <v>34</v>
      </c>
      <c r="B35" s="84"/>
      <c r="C35" s="30" t="s">
        <v>35</v>
      </c>
      <c r="D35" s="91"/>
      <c r="E35" s="33"/>
      <c r="F35" s="32">
        <f t="shared" si="4"/>
        <v>0</v>
      </c>
      <c r="G35" s="33"/>
      <c r="H35" s="33"/>
      <c r="I35" s="32">
        <f t="shared" si="0"/>
        <v>0</v>
      </c>
      <c r="J35" s="33"/>
      <c r="K35" s="33"/>
      <c r="L35" s="33">
        <f t="shared" si="5"/>
        <v>0</v>
      </c>
      <c r="M35" s="33"/>
      <c r="N35" s="33"/>
      <c r="O35" s="34">
        <f t="shared" si="1"/>
        <v>0</v>
      </c>
      <c r="P35" s="33"/>
      <c r="Q35" s="33"/>
      <c r="R35" s="35">
        <f t="shared" si="2"/>
        <v>0</v>
      </c>
      <c r="S35" s="35"/>
      <c r="T35" s="35"/>
      <c r="U35" s="35"/>
      <c r="V35" s="35">
        <v>1</v>
      </c>
      <c r="W35" s="35">
        <v>1</v>
      </c>
      <c r="X35" s="95">
        <f t="shared" si="3"/>
        <v>1</v>
      </c>
    </row>
    <row r="36" spans="1:24" ht="15.75" customHeight="1">
      <c r="A36" s="2"/>
      <c r="B36" s="96"/>
      <c r="C36" s="97"/>
      <c r="D36" s="91"/>
      <c r="E36" s="33"/>
      <c r="F36" s="32">
        <f t="shared" si="4"/>
        <v>0</v>
      </c>
      <c r="G36" s="33"/>
      <c r="H36" s="33"/>
      <c r="I36" s="32">
        <f t="shared" si="0"/>
        <v>0</v>
      </c>
      <c r="J36" s="33"/>
      <c r="K36" s="33"/>
      <c r="L36" s="33">
        <f t="shared" si="5"/>
        <v>0</v>
      </c>
      <c r="M36" s="33"/>
      <c r="N36" s="33"/>
      <c r="O36" s="34">
        <f t="shared" si="1"/>
        <v>0</v>
      </c>
      <c r="P36" s="33"/>
      <c r="Q36" s="33"/>
      <c r="R36" s="35">
        <f t="shared" si="2"/>
        <v>0</v>
      </c>
      <c r="S36" s="35"/>
      <c r="T36" s="35"/>
      <c r="U36" s="35"/>
      <c r="V36" s="35"/>
      <c r="W36" s="35"/>
      <c r="X36" s="35">
        <f t="shared" si="3"/>
        <v>0</v>
      </c>
    </row>
    <row r="37" spans="1:24" ht="15.75">
      <c r="A37" s="2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24" ht="15.75" thickBo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24" ht="15.75" thickBot="1">
      <c r="A39" s="98" t="s">
        <v>7</v>
      </c>
      <c r="B39" s="98" t="s">
        <v>36</v>
      </c>
      <c r="C39" s="98" t="s">
        <v>37</v>
      </c>
      <c r="D39" s="98" t="s">
        <v>38</v>
      </c>
      <c r="E39" s="98" t="s">
        <v>39</v>
      </c>
      <c r="F39" s="98" t="s">
        <v>40</v>
      </c>
      <c r="G39" s="98" t="s">
        <v>41</v>
      </c>
      <c r="H39" s="13" t="s">
        <v>42</v>
      </c>
      <c r="I39" s="98" t="s">
        <v>43</v>
      </c>
      <c r="J39" s="98" t="s">
        <v>44</v>
      </c>
      <c r="K39" s="196" t="s">
        <v>1</v>
      </c>
      <c r="L39" s="190"/>
      <c r="M39" s="190" t="s">
        <v>2</v>
      </c>
      <c r="N39" s="190"/>
      <c r="O39" s="190"/>
      <c r="P39" s="190" t="s">
        <v>3</v>
      </c>
      <c r="Q39" s="190"/>
    </row>
    <row r="40" spans="1:24" ht="15.75" thickBot="1">
      <c r="A40" s="16"/>
      <c r="B40" s="16"/>
      <c r="C40" s="16"/>
      <c r="D40" s="16"/>
      <c r="E40" s="16"/>
      <c r="F40" s="16"/>
      <c r="G40" s="16"/>
      <c r="H40" s="13"/>
      <c r="I40" s="13"/>
      <c r="J40" s="99"/>
      <c r="K40" s="100">
        <v>18</v>
      </c>
      <c r="L40" s="101">
        <v>18</v>
      </c>
      <c r="M40" s="101">
        <v>18</v>
      </c>
      <c r="N40" s="101">
        <v>18</v>
      </c>
      <c r="O40" s="102">
        <v>14</v>
      </c>
      <c r="P40" s="102">
        <v>14</v>
      </c>
      <c r="Q40" s="103">
        <v>10</v>
      </c>
    </row>
    <row r="41" spans="1:24" ht="16.5" thickBot="1">
      <c r="A41" s="104"/>
      <c r="B41" s="104"/>
      <c r="C41" s="104"/>
      <c r="D41" s="104"/>
      <c r="E41" s="104"/>
      <c r="F41" s="104"/>
      <c r="G41" s="104"/>
      <c r="H41" s="13"/>
      <c r="I41" s="13"/>
      <c r="J41" s="105"/>
      <c r="K41" s="82">
        <v>1</v>
      </c>
      <c r="L41" s="98">
        <v>2</v>
      </c>
      <c r="M41" s="98">
        <v>1</v>
      </c>
      <c r="N41" s="98">
        <v>2</v>
      </c>
      <c r="O41" s="106">
        <v>3</v>
      </c>
      <c r="P41" s="106">
        <v>1</v>
      </c>
      <c r="Q41" s="106">
        <v>2</v>
      </c>
      <c r="R41" s="107"/>
    </row>
    <row r="42" spans="1:24" ht="15.75">
      <c r="A42" s="108" t="s">
        <v>8</v>
      </c>
      <c r="B42" s="109">
        <v>1.2</v>
      </c>
      <c r="C42" s="109">
        <v>1.8</v>
      </c>
      <c r="D42" s="109">
        <v>0.6</v>
      </c>
      <c r="E42" s="108" t="s">
        <v>45</v>
      </c>
      <c r="F42" s="108" t="s">
        <v>46</v>
      </c>
      <c r="G42" s="92"/>
      <c r="H42" s="108" t="s">
        <v>9</v>
      </c>
      <c r="I42" s="108"/>
      <c r="J42" s="92"/>
      <c r="K42" s="110">
        <v>54</v>
      </c>
      <c r="L42" s="111">
        <v>53</v>
      </c>
      <c r="M42" s="112">
        <v>53</v>
      </c>
      <c r="N42" s="113">
        <v>54</v>
      </c>
      <c r="O42" s="114">
        <v>27</v>
      </c>
      <c r="P42" s="115">
        <v>27</v>
      </c>
      <c r="Q42" s="114">
        <v>19</v>
      </c>
      <c r="R42" s="116">
        <f>SUM(J42:Q42)</f>
        <v>287</v>
      </c>
      <c r="S42" s="108" t="s">
        <v>8</v>
      </c>
    </row>
    <row r="43" spans="1:24" ht="15.75">
      <c r="A43" s="117" t="s">
        <v>10</v>
      </c>
      <c r="B43" s="118">
        <v>0.3</v>
      </c>
      <c r="C43" s="118">
        <v>0.3</v>
      </c>
      <c r="D43" s="118">
        <v>2.0499999999999998</v>
      </c>
      <c r="E43" s="117" t="s">
        <v>47</v>
      </c>
      <c r="F43" s="117" t="s">
        <v>46</v>
      </c>
      <c r="G43" s="119"/>
      <c r="H43" s="117" t="s">
        <v>48</v>
      </c>
      <c r="I43" s="117"/>
      <c r="J43" s="119">
        <v>2</v>
      </c>
      <c r="K43" s="120">
        <v>54</v>
      </c>
      <c r="L43" s="121">
        <v>54</v>
      </c>
      <c r="M43" s="120">
        <v>36</v>
      </c>
      <c r="N43" s="117">
        <v>54</v>
      </c>
      <c r="O43" s="122">
        <v>28</v>
      </c>
      <c r="P43" s="123">
        <v>27</v>
      </c>
      <c r="Q43" s="122">
        <v>20</v>
      </c>
      <c r="R43" s="116">
        <f t="shared" ref="R43:R86" si="6">SUM(J43:Q43)</f>
        <v>275</v>
      </c>
      <c r="S43" s="117" t="s">
        <v>10</v>
      </c>
    </row>
    <row r="44" spans="1:24" ht="15.75">
      <c r="A44" s="108" t="s">
        <v>12</v>
      </c>
      <c r="B44" s="109">
        <v>0.8</v>
      </c>
      <c r="C44" s="109">
        <v>0.9</v>
      </c>
      <c r="D44" s="109">
        <v>1.2</v>
      </c>
      <c r="E44" s="108" t="s">
        <v>45</v>
      </c>
      <c r="F44" s="108" t="s">
        <v>46</v>
      </c>
      <c r="G44" s="92"/>
      <c r="H44" s="108" t="s">
        <v>49</v>
      </c>
      <c r="I44" s="108"/>
      <c r="J44" s="92"/>
      <c r="K44" s="124">
        <v>18</v>
      </c>
      <c r="L44" s="125"/>
      <c r="M44" s="124"/>
      <c r="N44" s="108">
        <v>18</v>
      </c>
      <c r="O44" s="126"/>
      <c r="P44" s="127"/>
      <c r="Q44" s="126"/>
      <c r="R44" s="116">
        <f t="shared" si="6"/>
        <v>36</v>
      </c>
      <c r="S44" s="108" t="s">
        <v>12</v>
      </c>
    </row>
    <row r="45" spans="1:24" ht="15.75">
      <c r="A45" s="108" t="s">
        <v>14</v>
      </c>
      <c r="B45" s="109">
        <v>1.6</v>
      </c>
      <c r="C45" s="109">
        <v>1.2</v>
      </c>
      <c r="D45" s="109">
        <v>1.2</v>
      </c>
      <c r="E45" s="108" t="s">
        <v>50</v>
      </c>
      <c r="F45" s="108" t="s">
        <v>46</v>
      </c>
      <c r="G45" s="92"/>
      <c r="H45" s="108" t="s">
        <v>51</v>
      </c>
      <c r="I45" s="108"/>
      <c r="J45" s="92"/>
      <c r="K45" s="124">
        <v>18</v>
      </c>
      <c r="L45" s="125"/>
      <c r="M45" s="124"/>
      <c r="N45" s="108"/>
      <c r="O45" s="126"/>
      <c r="P45" s="127"/>
      <c r="Q45" s="126"/>
      <c r="R45" s="116">
        <f t="shared" si="6"/>
        <v>18</v>
      </c>
      <c r="S45" s="108" t="s">
        <v>14</v>
      </c>
    </row>
    <row r="46" spans="1:24" ht="15.75">
      <c r="A46" s="108" t="s">
        <v>16</v>
      </c>
      <c r="B46" s="109">
        <v>1.5</v>
      </c>
      <c r="C46" s="109">
        <v>1.2</v>
      </c>
      <c r="D46" s="109">
        <v>1.2</v>
      </c>
      <c r="E46" s="108" t="s">
        <v>50</v>
      </c>
      <c r="F46" s="108" t="s">
        <v>46</v>
      </c>
      <c r="G46" s="92"/>
      <c r="H46" s="108" t="s">
        <v>52</v>
      </c>
      <c r="I46" s="108"/>
      <c r="J46" s="92"/>
      <c r="K46" s="124"/>
      <c r="L46" s="125">
        <v>17</v>
      </c>
      <c r="M46" s="124">
        <v>17</v>
      </c>
      <c r="N46" s="108">
        <v>18</v>
      </c>
      <c r="O46" s="126">
        <v>14</v>
      </c>
      <c r="P46" s="127"/>
      <c r="Q46" s="126">
        <v>9</v>
      </c>
      <c r="R46" s="116">
        <f t="shared" si="6"/>
        <v>75</v>
      </c>
      <c r="S46" s="108" t="s">
        <v>16</v>
      </c>
    </row>
    <row r="47" spans="1:24" ht="15.75">
      <c r="A47" s="117" t="s">
        <v>17</v>
      </c>
      <c r="B47" s="118">
        <v>0.3</v>
      </c>
      <c r="C47" s="118">
        <v>0.3</v>
      </c>
      <c r="D47" s="118">
        <v>2.1</v>
      </c>
      <c r="E47" s="117" t="s">
        <v>53</v>
      </c>
      <c r="F47" s="117" t="s">
        <v>46</v>
      </c>
      <c r="G47" s="119"/>
      <c r="H47" s="117" t="s">
        <v>54</v>
      </c>
      <c r="I47" s="117"/>
      <c r="J47" s="119">
        <v>4</v>
      </c>
      <c r="K47" s="124"/>
      <c r="L47" s="125"/>
      <c r="M47" s="124"/>
      <c r="N47" s="108"/>
      <c r="O47" s="126"/>
      <c r="P47" s="128">
        <v>14</v>
      </c>
      <c r="Q47" s="126"/>
      <c r="R47" s="129">
        <f>SUM(J47:Q47)</f>
        <v>18</v>
      </c>
      <c r="S47" s="117" t="s">
        <v>17</v>
      </c>
      <c r="T47" s="1">
        <v>4</v>
      </c>
    </row>
    <row r="48" spans="1:24" ht="15.75">
      <c r="A48" s="108" t="s">
        <v>18</v>
      </c>
      <c r="B48" s="130">
        <v>1</v>
      </c>
      <c r="C48" s="109">
        <v>1.2</v>
      </c>
      <c r="D48" s="109">
        <v>1.2</v>
      </c>
      <c r="E48" s="108" t="s">
        <v>50</v>
      </c>
      <c r="F48" s="108" t="s">
        <v>46</v>
      </c>
      <c r="G48" s="92"/>
      <c r="H48" s="108" t="s">
        <v>55</v>
      </c>
      <c r="I48" s="108"/>
      <c r="J48" s="92"/>
      <c r="K48" s="124"/>
      <c r="L48" s="125"/>
      <c r="M48" s="124"/>
      <c r="N48" s="108"/>
      <c r="O48" s="126"/>
      <c r="P48" s="127">
        <v>14</v>
      </c>
      <c r="Q48" s="126"/>
      <c r="R48" s="116">
        <f t="shared" si="6"/>
        <v>14</v>
      </c>
      <c r="S48" s="108" t="s">
        <v>18</v>
      </c>
    </row>
    <row r="49" spans="1:20" ht="15.75">
      <c r="A49" s="108" t="s">
        <v>20</v>
      </c>
      <c r="B49" s="109">
        <v>2.4</v>
      </c>
      <c r="C49" s="109">
        <v>2.2999999999999998</v>
      </c>
      <c r="D49" s="109">
        <v>0.1</v>
      </c>
      <c r="E49" s="108" t="s">
        <v>45</v>
      </c>
      <c r="F49" s="108" t="s">
        <v>46</v>
      </c>
      <c r="G49" s="92"/>
      <c r="H49" s="108" t="s">
        <v>21</v>
      </c>
      <c r="I49" s="108"/>
      <c r="J49" s="92"/>
      <c r="K49" s="128">
        <v>9</v>
      </c>
      <c r="L49" s="125">
        <v>9</v>
      </c>
      <c r="M49" s="124">
        <v>9</v>
      </c>
      <c r="N49" s="131">
        <v>9</v>
      </c>
      <c r="O49" s="132">
        <v>7</v>
      </c>
      <c r="P49" s="127">
        <v>7</v>
      </c>
      <c r="Q49" s="132">
        <v>5</v>
      </c>
      <c r="R49" s="129">
        <f t="shared" si="6"/>
        <v>55</v>
      </c>
      <c r="S49" s="108" t="s">
        <v>20</v>
      </c>
      <c r="T49" s="1">
        <v>51</v>
      </c>
    </row>
    <row r="50" spans="1:20" ht="15.75">
      <c r="A50" s="108" t="s">
        <v>22</v>
      </c>
      <c r="B50" s="109">
        <v>2.4</v>
      </c>
      <c r="C50" s="109">
        <v>1.8</v>
      </c>
      <c r="D50" s="109">
        <v>0.6</v>
      </c>
      <c r="E50" s="108" t="s">
        <v>45</v>
      </c>
      <c r="F50" s="108" t="s">
        <v>46</v>
      </c>
      <c r="G50" s="92"/>
      <c r="H50" s="108" t="s">
        <v>21</v>
      </c>
      <c r="I50" s="108"/>
      <c r="J50" s="92"/>
      <c r="K50" s="124">
        <v>1</v>
      </c>
      <c r="L50" s="125"/>
      <c r="M50" s="124"/>
      <c r="N50" s="108">
        <v>1</v>
      </c>
      <c r="O50" s="126">
        <v>1</v>
      </c>
      <c r="P50" s="127"/>
      <c r="Q50" s="126">
        <v>1</v>
      </c>
      <c r="R50" s="116">
        <f t="shared" si="6"/>
        <v>4</v>
      </c>
      <c r="S50" s="108" t="s">
        <v>22</v>
      </c>
    </row>
    <row r="51" spans="1:20" ht="15.75">
      <c r="A51" s="108" t="s">
        <v>56</v>
      </c>
      <c r="B51" s="109">
        <v>0.6</v>
      </c>
      <c r="C51" s="109">
        <v>1</v>
      </c>
      <c r="D51" s="109">
        <v>0.9</v>
      </c>
      <c r="E51" s="108" t="s">
        <v>57</v>
      </c>
      <c r="F51" s="108" t="s">
        <v>46</v>
      </c>
      <c r="G51" s="92"/>
      <c r="H51" s="108" t="s">
        <v>58</v>
      </c>
      <c r="I51" s="108" t="s">
        <v>59</v>
      </c>
      <c r="J51" s="92"/>
      <c r="K51" s="133"/>
      <c r="L51" s="134"/>
      <c r="M51" s="133"/>
      <c r="N51" s="135"/>
      <c r="O51" s="136"/>
      <c r="P51" s="137"/>
      <c r="Q51" s="136"/>
      <c r="R51" s="116">
        <f t="shared" si="6"/>
        <v>0</v>
      </c>
      <c r="S51" s="108" t="s">
        <v>56</v>
      </c>
    </row>
    <row r="52" spans="1:20" ht="15.75">
      <c r="A52" s="108" t="s">
        <v>23</v>
      </c>
      <c r="B52" s="109">
        <v>0.7</v>
      </c>
      <c r="C52" s="109">
        <v>0.6</v>
      </c>
      <c r="D52" s="108">
        <v>2.2999999999999998</v>
      </c>
      <c r="E52" s="108" t="s">
        <v>57</v>
      </c>
      <c r="F52" s="108"/>
      <c r="G52" s="92"/>
      <c r="H52" s="108" t="s">
        <v>24</v>
      </c>
      <c r="I52" s="108">
        <v>4</v>
      </c>
      <c r="J52" s="92"/>
      <c r="K52" s="124"/>
      <c r="L52" s="125"/>
      <c r="M52" s="124"/>
      <c r="N52" s="108"/>
      <c r="O52" s="126"/>
      <c r="P52" s="127"/>
      <c r="Q52" s="126"/>
      <c r="R52" s="116">
        <f t="shared" si="6"/>
        <v>0</v>
      </c>
      <c r="S52" s="108" t="s">
        <v>23</v>
      </c>
    </row>
    <row r="53" spans="1:20" ht="15.75">
      <c r="A53" s="108" t="s">
        <v>25</v>
      </c>
      <c r="B53" s="109">
        <v>0.3</v>
      </c>
      <c r="C53" s="109">
        <v>2.2999999999999998</v>
      </c>
      <c r="D53" s="109">
        <v>0.1</v>
      </c>
      <c r="E53" s="108" t="s">
        <v>60</v>
      </c>
      <c r="F53" s="108" t="s">
        <v>46</v>
      </c>
      <c r="G53" s="92"/>
      <c r="H53" s="108" t="s">
        <v>61</v>
      </c>
      <c r="I53" s="108"/>
      <c r="J53" s="92">
        <v>1</v>
      </c>
      <c r="K53" s="124"/>
      <c r="L53" s="125"/>
      <c r="M53" s="124"/>
      <c r="N53" s="108"/>
      <c r="O53" s="126"/>
      <c r="P53" s="127"/>
      <c r="Q53" s="126"/>
      <c r="R53" s="116">
        <f t="shared" si="6"/>
        <v>1</v>
      </c>
      <c r="S53" s="108" t="s">
        <v>25</v>
      </c>
    </row>
    <row r="54" spans="1:20" ht="15.75">
      <c r="A54" s="138" t="s">
        <v>27</v>
      </c>
      <c r="B54" s="130">
        <v>0.6</v>
      </c>
      <c r="C54" s="130">
        <v>0.4</v>
      </c>
      <c r="D54" s="130">
        <v>1.7</v>
      </c>
      <c r="E54" s="138" t="s">
        <v>47</v>
      </c>
      <c r="F54" s="138" t="s">
        <v>46</v>
      </c>
      <c r="G54" s="90"/>
      <c r="H54" s="138" t="s">
        <v>62</v>
      </c>
      <c r="I54" s="138">
        <v>3</v>
      </c>
      <c r="J54" s="139"/>
      <c r="K54" s="140"/>
      <c r="L54" s="141"/>
      <c r="M54" s="140"/>
      <c r="N54" s="142"/>
      <c r="O54" s="143"/>
      <c r="P54" s="144"/>
      <c r="Q54" s="126"/>
      <c r="R54" s="116">
        <f t="shared" si="6"/>
        <v>0</v>
      </c>
      <c r="S54" s="138" t="s">
        <v>27</v>
      </c>
    </row>
    <row r="55" spans="1:20" ht="15.75">
      <c r="A55" s="108" t="s">
        <v>29</v>
      </c>
      <c r="B55" s="109">
        <v>6.85</v>
      </c>
      <c r="C55" s="109">
        <v>2.2999999999999998</v>
      </c>
      <c r="D55" s="109">
        <v>0.1</v>
      </c>
      <c r="E55" s="108" t="s">
        <v>60</v>
      </c>
      <c r="F55" s="108" t="s">
        <v>46</v>
      </c>
      <c r="G55" s="92"/>
      <c r="H55" s="108" t="s">
        <v>26</v>
      </c>
      <c r="I55" s="108"/>
      <c r="J55" s="92">
        <v>1</v>
      </c>
      <c r="K55" s="124"/>
      <c r="L55" s="125"/>
      <c r="M55" s="124"/>
      <c r="N55" s="108"/>
      <c r="O55" s="126"/>
      <c r="P55" s="127"/>
      <c r="Q55" s="126"/>
      <c r="R55" s="116">
        <f t="shared" si="6"/>
        <v>1</v>
      </c>
      <c r="S55" s="108" t="s">
        <v>29</v>
      </c>
    </row>
    <row r="56" spans="1:20" ht="15.75">
      <c r="A56" s="145" t="s">
        <v>30</v>
      </c>
      <c r="B56" s="146">
        <v>0.4</v>
      </c>
      <c r="C56" s="146">
        <v>0.75</v>
      </c>
      <c r="D56" s="146">
        <v>0.5</v>
      </c>
      <c r="E56" s="145" t="s">
        <v>57</v>
      </c>
      <c r="F56" s="145"/>
      <c r="G56" s="93"/>
      <c r="H56" s="145" t="s">
        <v>63</v>
      </c>
      <c r="I56" s="145">
        <v>3</v>
      </c>
      <c r="J56" s="93"/>
      <c r="K56" s="147"/>
      <c r="L56" s="148"/>
      <c r="M56" s="147"/>
      <c r="N56" s="145"/>
      <c r="O56" s="149"/>
      <c r="P56" s="150"/>
      <c r="Q56" s="149"/>
      <c r="R56" s="116">
        <f t="shared" si="6"/>
        <v>0</v>
      </c>
      <c r="S56" s="145" t="s">
        <v>30</v>
      </c>
    </row>
    <row r="57" spans="1:20" ht="15.75">
      <c r="A57" s="151" t="s">
        <v>31</v>
      </c>
      <c r="B57" s="152">
        <v>1</v>
      </c>
      <c r="C57" s="152">
        <v>1.5</v>
      </c>
      <c r="D57" s="152">
        <v>0.9</v>
      </c>
      <c r="E57" s="153" t="s">
        <v>57</v>
      </c>
      <c r="F57" s="154"/>
      <c r="G57" s="154"/>
      <c r="H57" s="151" t="s">
        <v>64</v>
      </c>
      <c r="I57" s="153">
        <v>47</v>
      </c>
      <c r="J57" s="154"/>
      <c r="K57" s="154"/>
      <c r="L57" s="154"/>
      <c r="M57" s="154"/>
      <c r="N57" s="154"/>
      <c r="O57" s="154"/>
      <c r="P57" s="154"/>
      <c r="Q57" s="154"/>
      <c r="R57" s="116">
        <f t="shared" si="6"/>
        <v>0</v>
      </c>
      <c r="S57" s="151" t="s">
        <v>31</v>
      </c>
    </row>
    <row r="58" spans="1:20" ht="15.75">
      <c r="A58" s="151" t="s">
        <v>32</v>
      </c>
      <c r="B58" s="152">
        <v>1.2</v>
      </c>
      <c r="C58" s="152">
        <v>1.2</v>
      </c>
      <c r="D58" s="152">
        <v>1.2</v>
      </c>
      <c r="E58" s="153" t="s">
        <v>45</v>
      </c>
      <c r="F58" s="151" t="s">
        <v>46</v>
      </c>
      <c r="G58" s="154"/>
      <c r="H58" s="151" t="s">
        <v>65</v>
      </c>
      <c r="I58" s="153">
        <v>18</v>
      </c>
      <c r="J58" s="154"/>
      <c r="K58" s="154"/>
      <c r="L58" s="154"/>
      <c r="M58" s="154"/>
      <c r="N58" s="154"/>
      <c r="O58" s="154"/>
      <c r="P58" s="154"/>
      <c r="Q58" s="154"/>
      <c r="R58" s="116">
        <f t="shared" si="6"/>
        <v>0</v>
      </c>
      <c r="S58" s="151" t="s">
        <v>32</v>
      </c>
    </row>
    <row r="59" spans="1:20" ht="15.75">
      <c r="A59" s="145" t="s">
        <v>34</v>
      </c>
      <c r="B59" s="146">
        <v>0.45</v>
      </c>
      <c r="C59" s="146">
        <v>2.2999999999999998</v>
      </c>
      <c r="D59" s="146">
        <v>0.1</v>
      </c>
      <c r="E59" s="155" t="s">
        <v>60</v>
      </c>
      <c r="F59" s="145" t="s">
        <v>46</v>
      </c>
      <c r="G59" s="156"/>
      <c r="H59" s="145" t="s">
        <v>66</v>
      </c>
      <c r="I59" s="155"/>
      <c r="J59" s="156"/>
      <c r="K59" s="156"/>
      <c r="L59" s="156"/>
      <c r="M59" s="156"/>
      <c r="N59" s="156"/>
      <c r="O59" s="156"/>
      <c r="P59" s="156"/>
      <c r="Q59" s="156">
        <v>1</v>
      </c>
      <c r="R59" s="116">
        <f t="shared" si="6"/>
        <v>1</v>
      </c>
      <c r="S59" s="145" t="s">
        <v>34</v>
      </c>
    </row>
    <row r="60" spans="1:20" ht="15" customHeight="1">
      <c r="A60" s="157"/>
      <c r="B60" s="158"/>
      <c r="C60" s="158"/>
      <c r="D60" s="158"/>
      <c r="E60" s="159"/>
      <c r="F60" s="157"/>
      <c r="G60" s="160"/>
      <c r="H60" s="157"/>
      <c r="I60" s="159"/>
      <c r="J60" s="160"/>
      <c r="K60" s="160"/>
      <c r="L60" s="160"/>
      <c r="M60" s="160"/>
      <c r="N60" s="160"/>
      <c r="O60" s="160"/>
      <c r="P60" s="160"/>
      <c r="Q60" s="160"/>
      <c r="R60" s="116"/>
    </row>
    <row r="61" spans="1:20" ht="15.75">
      <c r="A61" s="2" t="s">
        <v>67</v>
      </c>
      <c r="B61" s="161"/>
      <c r="C61" s="1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116"/>
    </row>
    <row r="62" spans="1:20" ht="16.5" thickBo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116"/>
    </row>
    <row r="63" spans="1:20" ht="16.5" thickBot="1">
      <c r="A63" s="98" t="s">
        <v>7</v>
      </c>
      <c r="B63" s="98" t="s">
        <v>36</v>
      </c>
      <c r="C63" s="98" t="s">
        <v>37</v>
      </c>
      <c r="D63" s="98" t="s">
        <v>38</v>
      </c>
      <c r="E63" s="98" t="s">
        <v>39</v>
      </c>
      <c r="F63" s="98" t="s">
        <v>40</v>
      </c>
      <c r="G63" s="98" t="s">
        <v>41</v>
      </c>
      <c r="H63" s="162"/>
      <c r="I63" s="163"/>
      <c r="J63" s="98" t="s">
        <v>44</v>
      </c>
      <c r="K63" s="190" t="s">
        <v>1</v>
      </c>
      <c r="L63" s="190"/>
      <c r="M63" s="190" t="s">
        <v>2</v>
      </c>
      <c r="N63" s="190"/>
      <c r="O63" s="190"/>
      <c r="P63" s="190" t="s">
        <v>3</v>
      </c>
      <c r="Q63" s="190"/>
      <c r="R63" s="116"/>
    </row>
    <row r="64" spans="1:20" ht="16.5" thickBot="1">
      <c r="A64" s="16"/>
      <c r="B64" s="16"/>
      <c r="C64" s="16"/>
      <c r="D64" s="16"/>
      <c r="E64" s="16"/>
      <c r="F64" s="16"/>
      <c r="G64" s="16"/>
      <c r="H64" s="13"/>
      <c r="I64" s="13"/>
      <c r="J64" s="13"/>
      <c r="K64" s="101">
        <v>18</v>
      </c>
      <c r="L64" s="101">
        <v>18</v>
      </c>
      <c r="M64" s="101">
        <v>18</v>
      </c>
      <c r="N64" s="101">
        <v>18</v>
      </c>
      <c r="O64" s="102">
        <v>14</v>
      </c>
      <c r="P64" s="102">
        <v>14</v>
      </c>
      <c r="Q64" s="103">
        <v>10</v>
      </c>
      <c r="R64" s="116"/>
    </row>
    <row r="65" spans="1:20" ht="16.5" thickBot="1">
      <c r="A65" s="104"/>
      <c r="B65" s="104"/>
      <c r="C65" s="104"/>
      <c r="D65" s="104"/>
      <c r="E65" s="104"/>
      <c r="F65" s="104"/>
      <c r="G65" s="104"/>
      <c r="H65" s="13"/>
      <c r="I65" s="13"/>
      <c r="J65"/>
      <c r="K65" s="98">
        <v>1</v>
      </c>
      <c r="L65" s="98">
        <v>2</v>
      </c>
      <c r="M65" s="98">
        <v>1</v>
      </c>
      <c r="N65" s="98">
        <v>2</v>
      </c>
      <c r="O65" s="98">
        <v>3</v>
      </c>
      <c r="P65" s="98">
        <v>1</v>
      </c>
      <c r="Q65" s="98">
        <v>2</v>
      </c>
      <c r="R65" s="116"/>
    </row>
    <row r="66" spans="1:20" ht="15.75">
      <c r="A66" s="108" t="s">
        <v>68</v>
      </c>
      <c r="B66" s="109">
        <v>2.4</v>
      </c>
      <c r="C66" s="109">
        <v>2.4</v>
      </c>
      <c r="D66" s="108"/>
      <c r="E66" s="108" t="s">
        <v>45</v>
      </c>
      <c r="F66" s="108" t="s">
        <v>46</v>
      </c>
      <c r="G66" s="108"/>
      <c r="H66" s="108" t="s">
        <v>21</v>
      </c>
      <c r="I66" s="164"/>
      <c r="J66" s="165"/>
      <c r="K66" s="110">
        <v>9</v>
      </c>
      <c r="L66" s="166">
        <v>8</v>
      </c>
      <c r="M66" s="112">
        <v>8</v>
      </c>
      <c r="N66" s="113">
        <v>9</v>
      </c>
      <c r="O66" s="111">
        <v>7</v>
      </c>
      <c r="P66" s="112">
        <v>6</v>
      </c>
      <c r="Q66" s="111">
        <v>5</v>
      </c>
      <c r="R66" s="116">
        <f t="shared" si="6"/>
        <v>52</v>
      </c>
    </row>
    <row r="67" spans="1:20" ht="15.75">
      <c r="A67" s="108" t="s">
        <v>69</v>
      </c>
      <c r="B67" s="109">
        <v>1.2</v>
      </c>
      <c r="C67" s="109">
        <v>2.4</v>
      </c>
      <c r="D67" s="108"/>
      <c r="E67" s="108" t="s">
        <v>70</v>
      </c>
      <c r="F67" s="108" t="s">
        <v>46</v>
      </c>
      <c r="G67" s="108"/>
      <c r="H67" s="108" t="s">
        <v>9</v>
      </c>
      <c r="I67" s="164"/>
      <c r="J67" s="125"/>
      <c r="K67" s="124"/>
      <c r="L67" s="125">
        <v>1</v>
      </c>
      <c r="M67" s="124">
        <v>1</v>
      </c>
      <c r="N67" s="108"/>
      <c r="O67" s="125">
        <v>1</v>
      </c>
      <c r="P67" s="124">
        <v>1</v>
      </c>
      <c r="Q67" s="125">
        <v>1</v>
      </c>
      <c r="R67" s="116">
        <f t="shared" si="6"/>
        <v>5</v>
      </c>
    </row>
    <row r="68" spans="1:20" ht="15.75">
      <c r="A68" s="138" t="s">
        <v>71</v>
      </c>
      <c r="B68" s="130">
        <v>1.5</v>
      </c>
      <c r="C68" s="130">
        <v>2.4</v>
      </c>
      <c r="D68" s="138"/>
      <c r="E68" s="138" t="s">
        <v>70</v>
      </c>
      <c r="F68" s="138" t="s">
        <v>46</v>
      </c>
      <c r="G68" s="138"/>
      <c r="H68" s="138" t="s">
        <v>52</v>
      </c>
      <c r="I68" s="167"/>
      <c r="J68" s="168"/>
      <c r="K68" s="169"/>
      <c r="L68" s="125">
        <v>1</v>
      </c>
      <c r="M68" s="124"/>
      <c r="N68" s="108">
        <v>1</v>
      </c>
      <c r="O68" s="125"/>
      <c r="P68" s="124"/>
      <c r="Q68" s="125">
        <v>1</v>
      </c>
      <c r="R68" s="116">
        <f>SUM(J68:Q68)</f>
        <v>3</v>
      </c>
    </row>
    <row r="69" spans="1:20" ht="15.75">
      <c r="A69" s="138" t="s">
        <v>72</v>
      </c>
      <c r="B69" s="130">
        <v>2.4</v>
      </c>
      <c r="C69" s="130">
        <v>2.4</v>
      </c>
      <c r="D69" s="138"/>
      <c r="E69" s="138" t="s">
        <v>70</v>
      </c>
      <c r="F69" s="138" t="s">
        <v>46</v>
      </c>
      <c r="G69" s="138"/>
      <c r="H69" s="138" t="s">
        <v>73</v>
      </c>
      <c r="I69" s="167"/>
      <c r="J69" s="168">
        <v>3</v>
      </c>
      <c r="K69" s="169"/>
      <c r="L69" s="134"/>
      <c r="M69" s="133"/>
      <c r="N69" s="135"/>
      <c r="O69" s="134"/>
      <c r="P69" s="133"/>
      <c r="Q69" s="134"/>
      <c r="R69" s="116">
        <f t="shared" si="6"/>
        <v>3</v>
      </c>
    </row>
    <row r="70" spans="1:20" ht="15.75">
      <c r="A70" s="135" t="s">
        <v>74</v>
      </c>
      <c r="B70" s="170">
        <v>3.75</v>
      </c>
      <c r="C70" s="170">
        <v>2.4</v>
      </c>
      <c r="D70" s="135"/>
      <c r="E70" s="138" t="s">
        <v>70</v>
      </c>
      <c r="F70" s="138" t="s">
        <v>46</v>
      </c>
      <c r="G70" s="135"/>
      <c r="H70" s="135" t="s">
        <v>26</v>
      </c>
      <c r="I70" s="171"/>
      <c r="J70" s="134">
        <v>1</v>
      </c>
      <c r="K70" s="133"/>
      <c r="L70" s="134"/>
      <c r="M70" s="133"/>
      <c r="N70" s="135"/>
      <c r="O70" s="134"/>
      <c r="P70" s="133"/>
      <c r="Q70" s="134"/>
      <c r="R70" s="116">
        <f t="shared" si="6"/>
        <v>1</v>
      </c>
    </row>
    <row r="71" spans="1:20" ht="15" customHeight="1">
      <c r="A71" s="161"/>
      <c r="B71"/>
      <c r="C71"/>
      <c r="D71"/>
      <c r="E71"/>
      <c r="F71"/>
      <c r="G71"/>
      <c r="H71"/>
      <c r="I71" s="5"/>
      <c r="J71"/>
      <c r="K71"/>
      <c r="L71"/>
      <c r="M71"/>
      <c r="N71"/>
      <c r="O71"/>
      <c r="P71"/>
      <c r="Q71"/>
      <c r="R71" s="116"/>
    </row>
    <row r="72" spans="1:20" ht="15.75">
      <c r="A72" s="2" t="s">
        <v>75</v>
      </c>
      <c r="B72"/>
      <c r="C72"/>
      <c r="D72"/>
      <c r="E72"/>
      <c r="F72"/>
      <c r="G72"/>
      <c r="H72"/>
      <c r="I72" s="5"/>
      <c r="J72"/>
      <c r="K72"/>
      <c r="L72"/>
      <c r="M72"/>
      <c r="N72"/>
      <c r="O72"/>
      <c r="P72"/>
      <c r="Q72"/>
      <c r="R72" s="116"/>
    </row>
    <row r="73" spans="1:20" ht="16.5" thickBot="1">
      <c r="A73"/>
      <c r="B73"/>
      <c r="C73"/>
      <c r="D73"/>
      <c r="E73"/>
      <c r="F73"/>
      <c r="G73"/>
      <c r="H73"/>
      <c r="I73" s="5"/>
      <c r="J73"/>
      <c r="K73"/>
      <c r="L73"/>
      <c r="M73"/>
      <c r="N73"/>
      <c r="O73"/>
      <c r="P73"/>
      <c r="Q73"/>
      <c r="R73" s="116"/>
    </row>
    <row r="74" spans="1:20" ht="16.5" thickBot="1">
      <c r="A74" s="98" t="s">
        <v>7</v>
      </c>
      <c r="B74" s="98" t="s">
        <v>36</v>
      </c>
      <c r="C74" s="98" t="s">
        <v>37</v>
      </c>
      <c r="D74" s="98" t="s">
        <v>76</v>
      </c>
      <c r="E74" s="98" t="s">
        <v>39</v>
      </c>
      <c r="F74" s="98" t="s">
        <v>40</v>
      </c>
      <c r="G74" s="98" t="s">
        <v>41</v>
      </c>
      <c r="H74" s="162"/>
      <c r="I74" s="163"/>
      <c r="J74" s="98" t="s">
        <v>44</v>
      </c>
      <c r="K74" s="190" t="s">
        <v>1</v>
      </c>
      <c r="L74" s="190"/>
      <c r="M74" s="190" t="s">
        <v>2</v>
      </c>
      <c r="N74" s="190"/>
      <c r="O74" s="190"/>
      <c r="P74" s="190" t="s">
        <v>3</v>
      </c>
      <c r="Q74" s="190"/>
      <c r="R74" s="116"/>
    </row>
    <row r="75" spans="1:20" ht="16.5" thickBot="1">
      <c r="A75" s="16"/>
      <c r="B75" s="16"/>
      <c r="C75" s="16"/>
      <c r="D75" s="16"/>
      <c r="E75" s="16"/>
      <c r="F75" s="16"/>
      <c r="G75" s="16"/>
      <c r="H75" s="13"/>
      <c r="I75" s="13"/>
      <c r="J75" s="13"/>
      <c r="K75" s="101">
        <v>18</v>
      </c>
      <c r="L75" s="101">
        <v>18</v>
      </c>
      <c r="M75" s="101">
        <v>18</v>
      </c>
      <c r="N75" s="101">
        <v>18</v>
      </c>
      <c r="O75" s="102">
        <v>14</v>
      </c>
      <c r="P75" s="102">
        <v>14</v>
      </c>
      <c r="Q75" s="103">
        <v>10</v>
      </c>
      <c r="R75" s="116"/>
    </row>
    <row r="76" spans="1:20" ht="16.5" thickBot="1">
      <c r="A76" s="104"/>
      <c r="B76" s="104"/>
      <c r="C76" s="104"/>
      <c r="D76" s="104"/>
      <c r="E76" s="104"/>
      <c r="F76" s="104"/>
      <c r="G76" s="104"/>
      <c r="H76" s="13"/>
      <c r="I76" s="13"/>
      <c r="J76" s="13"/>
      <c r="K76" s="98">
        <v>1</v>
      </c>
      <c r="L76" s="98">
        <v>2</v>
      </c>
      <c r="M76" s="98">
        <v>1</v>
      </c>
      <c r="N76" s="98">
        <v>2</v>
      </c>
      <c r="O76" s="98">
        <v>3</v>
      </c>
      <c r="P76" s="98">
        <v>1</v>
      </c>
      <c r="Q76" s="98">
        <v>2</v>
      </c>
      <c r="R76" s="116"/>
    </row>
    <row r="77" spans="1:20" ht="15.75">
      <c r="A77" s="108" t="s">
        <v>77</v>
      </c>
      <c r="B77" s="109">
        <v>0.9</v>
      </c>
      <c r="C77" s="109">
        <v>2.1</v>
      </c>
      <c r="D77" s="109">
        <v>0.3</v>
      </c>
      <c r="E77" s="108" t="s">
        <v>78</v>
      </c>
      <c r="F77" s="108" t="s">
        <v>79</v>
      </c>
      <c r="G77" s="108"/>
      <c r="H77" s="108" t="s">
        <v>80</v>
      </c>
      <c r="I77" s="164"/>
      <c r="J77" s="125"/>
      <c r="K77" s="124">
        <v>18</v>
      </c>
      <c r="L77" s="125">
        <v>18</v>
      </c>
      <c r="M77" s="124">
        <v>18</v>
      </c>
      <c r="N77" s="108">
        <v>18</v>
      </c>
      <c r="O77" s="125">
        <v>14</v>
      </c>
      <c r="P77" s="124">
        <v>14</v>
      </c>
      <c r="Q77" s="125">
        <v>10</v>
      </c>
      <c r="R77" s="116">
        <f t="shared" si="6"/>
        <v>110</v>
      </c>
      <c r="T77" s="108" t="s">
        <v>77</v>
      </c>
    </row>
    <row r="78" spans="1:20" ht="15.75">
      <c r="A78" s="108" t="s">
        <v>81</v>
      </c>
      <c r="B78" s="109">
        <v>0.8</v>
      </c>
      <c r="C78" s="109">
        <v>2.1</v>
      </c>
      <c r="D78" s="109">
        <v>0.3</v>
      </c>
      <c r="E78" s="108" t="s">
        <v>78</v>
      </c>
      <c r="F78" s="108" t="s">
        <v>79</v>
      </c>
      <c r="G78" s="108"/>
      <c r="H78" s="108" t="s">
        <v>82</v>
      </c>
      <c r="I78" s="164"/>
      <c r="J78" s="125">
        <v>1</v>
      </c>
      <c r="K78" s="124">
        <v>54</v>
      </c>
      <c r="L78" s="125">
        <v>53</v>
      </c>
      <c r="M78" s="124">
        <v>53</v>
      </c>
      <c r="N78" s="108">
        <v>54</v>
      </c>
      <c r="O78" s="125">
        <v>28</v>
      </c>
      <c r="P78" s="124">
        <v>27</v>
      </c>
      <c r="Q78" s="125">
        <v>20</v>
      </c>
      <c r="R78" s="116">
        <f>SUM(K78:Q78)</f>
        <v>289</v>
      </c>
      <c r="S78" s="1">
        <f>J78</f>
        <v>1</v>
      </c>
      <c r="T78" s="108" t="s">
        <v>81</v>
      </c>
    </row>
    <row r="79" spans="1:20" ht="15.75">
      <c r="A79" s="108" t="s">
        <v>83</v>
      </c>
      <c r="B79" s="109">
        <v>0.8</v>
      </c>
      <c r="C79" s="109">
        <v>2.1</v>
      </c>
      <c r="D79" s="109">
        <v>0.3</v>
      </c>
      <c r="E79" s="108" t="s">
        <v>78</v>
      </c>
      <c r="F79" s="108" t="s">
        <v>84</v>
      </c>
      <c r="G79" s="108"/>
      <c r="H79" s="108" t="s">
        <v>85</v>
      </c>
      <c r="I79" s="164"/>
      <c r="J79" s="125"/>
      <c r="K79" s="124">
        <v>18</v>
      </c>
      <c r="L79" s="125">
        <v>18</v>
      </c>
      <c r="M79" s="124">
        <v>17</v>
      </c>
      <c r="N79" s="108">
        <v>18</v>
      </c>
      <c r="O79" s="125">
        <v>14</v>
      </c>
      <c r="P79" s="124">
        <v>13</v>
      </c>
      <c r="Q79" s="125">
        <v>10</v>
      </c>
      <c r="R79" s="116">
        <f t="shared" si="6"/>
        <v>108</v>
      </c>
      <c r="T79" s="108" t="s">
        <v>83</v>
      </c>
    </row>
    <row r="80" spans="1:20" ht="15.75">
      <c r="A80" s="108" t="s">
        <v>86</v>
      </c>
      <c r="B80" s="109">
        <v>0.75</v>
      </c>
      <c r="C80" s="109">
        <v>2.1</v>
      </c>
      <c r="D80" s="109">
        <v>0.3</v>
      </c>
      <c r="E80" s="108" t="s">
        <v>78</v>
      </c>
      <c r="F80" s="108" t="s">
        <v>79</v>
      </c>
      <c r="G80" s="108"/>
      <c r="H80" s="108" t="s">
        <v>87</v>
      </c>
      <c r="I80" s="164"/>
      <c r="J80" s="172"/>
      <c r="K80" s="124">
        <v>36</v>
      </c>
      <c r="L80" s="125">
        <v>36</v>
      </c>
      <c r="M80" s="124">
        <v>36</v>
      </c>
      <c r="N80" s="108">
        <v>36</v>
      </c>
      <c r="O80" s="125">
        <v>28</v>
      </c>
      <c r="P80" s="124">
        <v>27</v>
      </c>
      <c r="Q80" s="125">
        <v>20</v>
      </c>
      <c r="R80" s="116">
        <f>SUM(K80:Q80)</f>
        <v>219</v>
      </c>
      <c r="S80" s="1">
        <f>J80</f>
        <v>0</v>
      </c>
      <c r="T80" s="108" t="s">
        <v>86</v>
      </c>
    </row>
    <row r="81" spans="1:20" ht="15.75">
      <c r="A81" s="108" t="s">
        <v>88</v>
      </c>
      <c r="B81" s="109">
        <v>1</v>
      </c>
      <c r="C81" s="109">
        <v>2.1</v>
      </c>
      <c r="D81" s="109">
        <v>0.3</v>
      </c>
      <c r="E81" s="108" t="s">
        <v>78</v>
      </c>
      <c r="F81" s="108" t="s">
        <v>79</v>
      </c>
      <c r="G81" s="108"/>
      <c r="H81" s="108" t="s">
        <v>89</v>
      </c>
      <c r="I81" s="164"/>
      <c r="J81" s="125">
        <v>3</v>
      </c>
      <c r="K81" s="124"/>
      <c r="L81" s="125"/>
      <c r="M81" s="124"/>
      <c r="N81" s="108"/>
      <c r="O81" s="125"/>
      <c r="P81" s="124"/>
      <c r="Q81" s="125"/>
      <c r="R81" s="116">
        <f t="shared" si="6"/>
        <v>3</v>
      </c>
      <c r="T81" s="108" t="s">
        <v>88</v>
      </c>
    </row>
    <row r="82" spans="1:20" ht="15.75">
      <c r="A82" s="108" t="s">
        <v>90</v>
      </c>
      <c r="B82" s="109">
        <v>1</v>
      </c>
      <c r="C82" s="109">
        <v>2.1</v>
      </c>
      <c r="D82" s="109">
        <v>0.3</v>
      </c>
      <c r="E82" s="108" t="s">
        <v>78</v>
      </c>
      <c r="F82" s="108" t="s">
        <v>79</v>
      </c>
      <c r="G82" s="108" t="s">
        <v>91</v>
      </c>
      <c r="H82" s="108" t="s">
        <v>89</v>
      </c>
      <c r="I82" s="164"/>
      <c r="J82" s="125"/>
      <c r="K82" s="173">
        <v>35</v>
      </c>
      <c r="L82" s="174"/>
      <c r="M82" s="173">
        <v>35</v>
      </c>
      <c r="N82" s="175"/>
      <c r="O82" s="174"/>
      <c r="P82" s="173">
        <v>27</v>
      </c>
      <c r="Q82" s="125"/>
      <c r="R82" s="116">
        <f t="shared" si="6"/>
        <v>97</v>
      </c>
      <c r="T82" s="108" t="s">
        <v>90</v>
      </c>
    </row>
    <row r="83" spans="1:20" ht="15.75">
      <c r="A83" s="108" t="s">
        <v>92</v>
      </c>
      <c r="B83" s="109">
        <v>0.7</v>
      </c>
      <c r="C83" s="109">
        <v>2.1</v>
      </c>
      <c r="D83" s="109">
        <v>0.3</v>
      </c>
      <c r="E83" s="108" t="s">
        <v>78</v>
      </c>
      <c r="F83" s="108" t="s">
        <v>79</v>
      </c>
      <c r="G83" s="108"/>
      <c r="H83" s="108" t="s">
        <v>93</v>
      </c>
      <c r="I83" s="164"/>
      <c r="J83" s="125">
        <v>4</v>
      </c>
      <c r="K83" s="124">
        <v>36</v>
      </c>
      <c r="L83" s="132">
        <v>18</v>
      </c>
      <c r="M83" s="124"/>
      <c r="N83" s="108">
        <v>36</v>
      </c>
      <c r="O83" s="125"/>
      <c r="P83" s="124"/>
      <c r="Q83" s="125"/>
      <c r="R83" s="116">
        <f>SUM(K83:Q83)</f>
        <v>90</v>
      </c>
      <c r="S83" s="1">
        <f>J83</f>
        <v>4</v>
      </c>
      <c r="T83" s="108" t="s">
        <v>92</v>
      </c>
    </row>
    <row r="84" spans="1:20" ht="15.75">
      <c r="A84" s="108" t="s">
        <v>94</v>
      </c>
      <c r="B84" s="109">
        <v>0.7</v>
      </c>
      <c r="C84" s="109">
        <v>2.1</v>
      </c>
      <c r="D84" s="109">
        <v>0.3</v>
      </c>
      <c r="E84" s="108" t="s">
        <v>78</v>
      </c>
      <c r="F84" s="108" t="s">
        <v>79</v>
      </c>
      <c r="G84" s="108"/>
      <c r="H84" s="108" t="s">
        <v>95</v>
      </c>
      <c r="I84" s="164"/>
      <c r="J84" s="125"/>
      <c r="K84" s="124"/>
      <c r="L84" s="125">
        <v>18</v>
      </c>
      <c r="M84" s="124">
        <v>18</v>
      </c>
      <c r="N84" s="108"/>
      <c r="O84" s="125"/>
      <c r="P84" s="124"/>
      <c r="Q84" s="125"/>
      <c r="R84" s="116">
        <f t="shared" si="6"/>
        <v>36</v>
      </c>
      <c r="T84" s="108" t="s">
        <v>94</v>
      </c>
    </row>
    <row r="85" spans="1:20" ht="15.75">
      <c r="A85" s="176" t="s">
        <v>96</v>
      </c>
      <c r="B85" s="177">
        <v>1.8</v>
      </c>
      <c r="C85" s="177">
        <v>2.1</v>
      </c>
      <c r="D85" s="177">
        <v>0.3</v>
      </c>
      <c r="E85" s="176" t="s">
        <v>78</v>
      </c>
      <c r="F85" s="176" t="s">
        <v>97</v>
      </c>
      <c r="G85" s="176"/>
      <c r="H85" s="176" t="s">
        <v>98</v>
      </c>
      <c r="I85" s="178"/>
      <c r="J85" s="179">
        <v>3</v>
      </c>
      <c r="K85" s="180"/>
      <c r="L85" s="121"/>
      <c r="M85" s="120"/>
      <c r="N85" s="117"/>
      <c r="O85" s="121"/>
      <c r="P85" s="120"/>
      <c r="Q85" s="121"/>
      <c r="R85" s="116">
        <f t="shared" si="6"/>
        <v>3</v>
      </c>
      <c r="T85" s="176" t="s">
        <v>96</v>
      </c>
    </row>
    <row r="86" spans="1:20" ht="15.75">
      <c r="A86" s="181" t="s">
        <v>99</v>
      </c>
      <c r="B86" s="182">
        <v>0.6</v>
      </c>
      <c r="C86" s="182">
        <v>2.1</v>
      </c>
      <c r="D86" s="182">
        <v>0.3</v>
      </c>
      <c r="E86" s="181" t="s">
        <v>78</v>
      </c>
      <c r="F86" s="181" t="s">
        <v>79</v>
      </c>
      <c r="G86" s="181"/>
      <c r="H86" s="181" t="s">
        <v>100</v>
      </c>
      <c r="I86" s="183"/>
      <c r="J86" s="184">
        <v>14</v>
      </c>
      <c r="K86" s="185"/>
      <c r="L86" s="186"/>
      <c r="M86" s="187"/>
      <c r="N86" s="188"/>
      <c r="O86" s="186"/>
      <c r="P86" s="187"/>
      <c r="Q86" s="186"/>
      <c r="R86" s="116">
        <f t="shared" si="6"/>
        <v>14</v>
      </c>
      <c r="T86" s="181" t="s">
        <v>99</v>
      </c>
    </row>
    <row r="87" spans="1:20">
      <c r="R87" s="189"/>
    </row>
    <row r="88" spans="1:20">
      <c r="R88" s="189"/>
    </row>
    <row r="89" spans="1:20">
      <c r="R89" s="189"/>
    </row>
    <row r="90" spans="1:20">
      <c r="R90" s="189"/>
    </row>
  </sheetData>
  <mergeCells count="12">
    <mergeCell ref="D12:I12"/>
    <mergeCell ref="J12:R12"/>
    <mergeCell ref="S12:X12"/>
    <mergeCell ref="K39:L39"/>
    <mergeCell ref="M39:O39"/>
    <mergeCell ref="P39:Q39"/>
    <mergeCell ref="K63:L63"/>
    <mergeCell ref="M63:O63"/>
    <mergeCell ref="P63:Q63"/>
    <mergeCell ref="K74:L74"/>
    <mergeCell ref="M74:O74"/>
    <mergeCell ref="P74:Q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Arquitectura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2012-11-24T02:37:45Z</dcterms:modified>
</cp:coreProperties>
</file>